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3" activeTab="7"/>
  </bookViews>
  <sheets>
    <sheet name="1_3" sheetId="1" r:id="rId1"/>
    <sheet name="2_3_05" sheetId="2" r:id="rId2"/>
    <sheet name="3_3_05" sheetId="3" r:id="rId3"/>
    <sheet name="2_3_06" sheetId="4" r:id="rId4"/>
    <sheet name="3_3_06" sheetId="5" r:id="rId5"/>
    <sheet name="adimplência" sheetId="6" r:id="rId6"/>
    <sheet name="cad financ" sheetId="7" r:id="rId7"/>
    <sheet name="plano divulg" sheetId="8" r:id="rId8"/>
  </sheets>
  <definedNames/>
  <calcPr fullCalcOnLoad="1"/>
</workbook>
</file>

<file path=xl/sharedStrings.xml><?xml version="1.0" encoding="utf-8"?>
<sst xmlns="http://schemas.openxmlformats.org/spreadsheetml/2006/main" count="731" uniqueCount="724">
  <si>
    <t xml:space="preserve">ANEXO I                                                                                                                                                                                                                                                         PLANO DE TRABALHO - 1/3                                      </t>
  </si>
  <si>
    <t>1 - DADOS CADASTRAIS</t>
  </si>
  <si>
    <t>ÓRGÃO/ENTIDADE CONVENENTE</t>
  </si>
  <si>
    <t>CNPJ</t>
  </si>
  <si>
    <t>UNIDADE GESTORA  (SÓ PARA ENTIDADES PÚBLICAS FEDERAIS)</t>
  </si>
  <si>
    <t>GESTÃO (SÓ PARA ENTIDADES PÚBLICAS FEDERAIS)</t>
  </si>
  <si>
    <t>ENDEREÇO</t>
  </si>
  <si>
    <t>CIDADE</t>
  </si>
  <si>
    <t>UF</t>
  </si>
  <si>
    <t>CEP</t>
  </si>
  <si>
    <t>DDD/FONE</t>
  </si>
  <si>
    <t>DDD/FAX</t>
  </si>
  <si>
    <t>ESFERA ADMINISTRATIVA</t>
  </si>
  <si>
    <t>CONTA CORRENTE</t>
  </si>
  <si>
    <t>BANCO</t>
  </si>
  <si>
    <t>AGÊNCIA</t>
  </si>
  <si>
    <t>PRAÇA DE PAGAMENTO/CIDADE/UF</t>
  </si>
  <si>
    <t>NOME DO RESPONSÁVEL</t>
  </si>
  <si>
    <t>CPF</t>
  </si>
  <si>
    <t>CART DE IDENTIDADE/ÓRGÃO EXPEDIDOR</t>
  </si>
  <si>
    <t>CARGO</t>
  </si>
  <si>
    <t>FUNÇÃO</t>
  </si>
  <si>
    <t>MATRÍCULA</t>
  </si>
  <si>
    <t>ENDEREÇO DO RESPONSÁVEL</t>
  </si>
  <si>
    <t>E-MAIL</t>
  </si>
  <si>
    <t>CEP</t>
  </si>
  <si>
    <t>2-OUTROS PARTÍCIPES</t>
  </si>
  <si>
    <t>ÓRGÃO/ENTIDADE INTERVENIENTE</t>
  </si>
  <si>
    <t>CNPJ</t>
  </si>
  <si>
    <t>ESFERA ADMINISTRATIVA</t>
  </si>
  <si>
    <t>ENDEREÇO</t>
  </si>
  <si>
    <t>CEP</t>
  </si>
  <si>
    <t>3-DESCRIÇÃO DO PROJETO</t>
  </si>
  <si>
    <t>TÍTULO DO PROJETO</t>
  </si>
  <si>
    <t>PERÍODO DE EXECUÇÃO</t>
  </si>
  <si>
    <t xml:space="preserve"> INÍCIO:          DAI</t>
  </si>
  <si>
    <t xml:space="preserve"> TÉRMINO : 31/12/2006</t>
  </si>
  <si>
    <t>IDENTIFICAÇÃO DO OBJETO</t>
  </si>
  <si>
    <t>LOCAL DA REALIZAÇÃO DO OBJETO</t>
  </si>
  <si>
    <t>QUANTIDADE E PERFIL DO PÚBLICO ALVO ATINGIDO</t>
  </si>
  <si>
    <t>JUSTIFICATIVA DA PROPOSIÇÃO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</si>
  <si>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PLANO DE TRABALHO 1/2</t>
  </si>
  <si>
    <t>4. CRONOGRAMA DE EXECUÇÃO (META,ETAPA OU FASE)</t>
  </si>
  <si>
    <t>META</t>
  </si>
  <si>
    <t>Etapa/ Fase</t>
  </si>
  <si>
    <t>ESPECIFICAÇÃO</t>
  </si>
  <si>
    <t xml:space="preserve"> INDICADOR  FÍSICO</t>
  </si>
  <si>
    <t>VALOR - R$</t>
  </si>
  <si>
    <t>DURAÇÃO</t>
  </si>
  <si>
    <t xml:space="preserve"> UNIDADE</t>
  </si>
  <si>
    <t>QUANTIDADE</t>
  </si>
  <si>
    <t>UNITÁRIO</t>
  </si>
  <si>
    <t>TOTAL</t>
  </si>
  <si>
    <t>INÍCIO</t>
  </si>
  <si>
    <t>TÉRMINO</t>
  </si>
  <si>
    <t xml:space="preserve">Organização do espaço físico </t>
  </si>
  <si>
    <t>1.1</t>
  </si>
  <si>
    <t xml:space="preserve">adaptação de container de vigas de metalon 30X50 chapa14 </t>
  </si>
  <si>
    <t>1.1.1</t>
  </si>
  <si>
    <t>aquisição de mobiliário</t>
  </si>
  <si>
    <t>1.1.1.1</t>
  </si>
  <si>
    <t>cadeiras executivas</t>
  </si>
  <si>
    <t>unidade</t>
  </si>
  <si>
    <t>1º semestre / 2005</t>
  </si>
  <si>
    <t>1.1.1.2</t>
  </si>
  <si>
    <t>gaveteiros</t>
  </si>
  <si>
    <t>unidade</t>
  </si>
  <si>
    <t>1º semestre / 2005</t>
  </si>
  <si>
    <t>1.1.1.3</t>
  </si>
  <si>
    <t>armário em aço</t>
  </si>
  <si>
    <t>unidade</t>
  </si>
  <si>
    <t>1º semestre / 2005</t>
  </si>
  <si>
    <t>1.1.2</t>
  </si>
  <si>
    <t>Contratação de serviços (elétrico, serralheiria, etc.) (CP)</t>
  </si>
  <si>
    <t>verba</t>
  </si>
  <si>
    <t>1º semestre / 2005</t>
  </si>
  <si>
    <t>1.1.3</t>
  </si>
  <si>
    <t>aquisição de equipamento</t>
  </si>
  <si>
    <t>1.1.3.1</t>
  </si>
  <si>
    <t>ar condicionado 15000 btu</t>
  </si>
  <si>
    <t>unidade</t>
  </si>
  <si>
    <t>1º semestre / 2005</t>
  </si>
  <si>
    <t>1.1.3.2</t>
  </si>
  <si>
    <t>telefone s/ fio</t>
  </si>
  <si>
    <t>unidade</t>
  </si>
  <si>
    <t>1º semestre / 2005</t>
  </si>
  <si>
    <t>1.1.3.3</t>
  </si>
  <si>
    <t>aparelho de fax</t>
  </si>
  <si>
    <t>unidade</t>
  </si>
  <si>
    <t>1º semestre / 2005</t>
  </si>
  <si>
    <t>1.1.4</t>
  </si>
  <si>
    <t>aquisição de materiais (elétricos, cabeamento de rede, etc)</t>
  </si>
  <si>
    <t>verba</t>
  </si>
  <si>
    <t>1º semestre / 2005</t>
  </si>
  <si>
    <t>1.2</t>
  </si>
  <si>
    <t xml:space="preserve">Consultoria especializada </t>
  </si>
  <si>
    <t>mes</t>
  </si>
  <si>
    <t>1º semestre / 2005</t>
  </si>
  <si>
    <t>1.3</t>
  </si>
  <si>
    <t>transporte (ssa/irecê/ssa)</t>
  </si>
  <si>
    <t>passagens</t>
  </si>
  <si>
    <t>1º semestre / 2005</t>
  </si>
  <si>
    <t>1.4</t>
  </si>
  <si>
    <t>Hospedagem/alimentação</t>
  </si>
  <si>
    <t>diárias</t>
  </si>
  <si>
    <t>1º semestre / 2005</t>
  </si>
  <si>
    <t>1.5</t>
  </si>
  <si>
    <t>Telefonia/fax (CP)</t>
  </si>
  <si>
    <t>serviço</t>
  </si>
  <si>
    <t>1º semestre / 2005</t>
  </si>
  <si>
    <t>2º semestre / 2005</t>
  </si>
  <si>
    <t>1.6</t>
  </si>
  <si>
    <t>Energia (CP)</t>
  </si>
  <si>
    <t>serviço</t>
  </si>
  <si>
    <t>1º semestre / 2005</t>
  </si>
  <si>
    <t>2º semestre / 2005</t>
  </si>
  <si>
    <t>DIVULGAÇÃO</t>
  </si>
  <si>
    <t>2.1</t>
  </si>
  <si>
    <t>Contratação de Programador visual</t>
  </si>
  <si>
    <t>serviço</t>
  </si>
  <si>
    <t>1º semestre / 2005</t>
  </si>
  <si>
    <t>2.2</t>
  </si>
  <si>
    <t>Serviço de impressão (folders, cartazes)</t>
  </si>
  <si>
    <t>unidade</t>
  </si>
  <si>
    <t>1º semestre / 2005</t>
  </si>
  <si>
    <t xml:space="preserve">DESENVOLVIMENTO DE OFICINAS </t>
  </si>
  <si>
    <t>3.1</t>
  </si>
  <si>
    <t>Acervo – Aquisição de material didático (livros, CD's, Vídeos, DVD etc. )</t>
  </si>
  <si>
    <t>verba</t>
  </si>
  <si>
    <t>1º semestre / 2005</t>
  </si>
  <si>
    <t>3.2</t>
  </si>
  <si>
    <t>aquisição de material de consumo (papel, caneta, CD-R, etc.)</t>
  </si>
  <si>
    <t>verba</t>
  </si>
  <si>
    <t>1º semestre / 2005</t>
  </si>
  <si>
    <t>2º semestre / 2005</t>
  </si>
  <si>
    <t>3.3</t>
  </si>
  <si>
    <t xml:space="preserve">Contratação de instrutores </t>
  </si>
  <si>
    <t>mês</t>
  </si>
  <si>
    <t>1º semestre / 2005</t>
  </si>
  <si>
    <t>2º semestre / 2005</t>
  </si>
  <si>
    <t>3.4</t>
  </si>
  <si>
    <t>contratação de 04 monitores (CP)</t>
  </si>
  <si>
    <t>mês</t>
  </si>
  <si>
    <t>1º semestre / 2005</t>
  </si>
  <si>
    <t>2º semestre / 2005</t>
  </si>
  <si>
    <t>3.5</t>
  </si>
  <si>
    <t>Coordenação Pedagógica (CP)</t>
  </si>
  <si>
    <t>mês</t>
  </si>
  <si>
    <t>1º semestre / 2005</t>
  </si>
  <si>
    <t>2º semestre / 2005</t>
  </si>
  <si>
    <t>3.6</t>
  </si>
  <si>
    <t>Transporte   (ssa/Irecê/ssa)</t>
  </si>
  <si>
    <t>passagens</t>
  </si>
  <si>
    <t>1º semestre / 2005</t>
  </si>
  <si>
    <t>2º semestre / 2005</t>
  </si>
  <si>
    <t>3.7</t>
  </si>
  <si>
    <t>Hospedagem/alimentação</t>
  </si>
  <si>
    <t>diárias</t>
  </si>
  <si>
    <t>1º semestre / 2005</t>
  </si>
  <si>
    <t>2º semestre / 2005</t>
  </si>
  <si>
    <t>3.8</t>
  </si>
  <si>
    <t xml:space="preserve">aquisição de equipamentos </t>
  </si>
  <si>
    <t>3.8.1</t>
  </si>
  <si>
    <t>projetor multimídia</t>
  </si>
  <si>
    <t>unidade</t>
  </si>
  <si>
    <t>1º semestre / 2005</t>
  </si>
  <si>
    <t>2º semestre / 2005</t>
  </si>
  <si>
    <t>3.8.2</t>
  </si>
  <si>
    <t>computador portátil (multimídia, leitor CD e DVD)</t>
  </si>
  <si>
    <t>unidade</t>
  </si>
  <si>
    <t>1º semestre / 2005</t>
  </si>
  <si>
    <t>2º semestre / 2005</t>
  </si>
  <si>
    <t>3.8.3</t>
  </si>
  <si>
    <t>Vídeo Cassete 7 cabeças</t>
  </si>
  <si>
    <t>unidade</t>
  </si>
  <si>
    <t>1º semestre / 2005</t>
  </si>
  <si>
    <t>2º semestre / 2005</t>
  </si>
  <si>
    <t>3.9</t>
  </si>
  <si>
    <t xml:space="preserve">Aquisição de material </t>
  </si>
  <si>
    <t>3.9.1</t>
  </si>
  <si>
    <t>tela tensionada com controle e sensor</t>
  </si>
  <si>
    <t>unidade</t>
  </si>
  <si>
    <t>1º semestre / 2005</t>
  </si>
  <si>
    <t>2º semestre / 2005</t>
  </si>
  <si>
    <t>3.9.2</t>
  </si>
  <si>
    <t>base de mesa/suporte para projetor</t>
  </si>
  <si>
    <t>unidade</t>
  </si>
  <si>
    <t>1º semestre / 2005</t>
  </si>
  <si>
    <t>2º semestre / 2005</t>
  </si>
  <si>
    <t>3.9.3</t>
  </si>
  <si>
    <t>cabos e conectores diversos</t>
  </si>
  <si>
    <t>verba</t>
  </si>
  <si>
    <t>1º semestre / 2005</t>
  </si>
  <si>
    <t>2º semestre / 2005</t>
  </si>
  <si>
    <t>3.9.4</t>
  </si>
  <si>
    <t>Bolsas e acessórios para carregar equipamentos</t>
  </si>
  <si>
    <t>verba</t>
  </si>
  <si>
    <t>PRODUÇÃO DE MATERIAL MULTIMÍDIA</t>
  </si>
  <si>
    <t>4.1</t>
  </si>
  <si>
    <t>Consultoria especializada</t>
  </si>
  <si>
    <t>mês</t>
  </si>
  <si>
    <t>1º semestre / 2005</t>
  </si>
  <si>
    <t>2º semestre / 2005</t>
  </si>
  <si>
    <t>4.2</t>
  </si>
  <si>
    <t>Contratação de video maker</t>
  </si>
  <si>
    <t>mês</t>
  </si>
  <si>
    <t>1º semestre / 2005</t>
  </si>
  <si>
    <t>2º semestre / 2005</t>
  </si>
  <si>
    <t>4.3</t>
  </si>
  <si>
    <t>contratação de radio maker</t>
  </si>
  <si>
    <t>mês</t>
  </si>
  <si>
    <t>1º semestre / 2005</t>
  </si>
  <si>
    <t>2º semestre / 2005</t>
  </si>
  <si>
    <t>4.4</t>
  </si>
  <si>
    <t>Contratação de Webdesign</t>
  </si>
  <si>
    <t>mês</t>
  </si>
  <si>
    <t>1º semestre / 2005</t>
  </si>
  <si>
    <t>2º semestre / 2005</t>
  </si>
  <si>
    <t>4.5</t>
  </si>
  <si>
    <t>Contratação de especialista em editoração e design gráfico</t>
  </si>
  <si>
    <t>mês</t>
  </si>
  <si>
    <t>1º semestre / 2005</t>
  </si>
  <si>
    <t>2º semestre / 2005</t>
  </si>
  <si>
    <t>4.6</t>
  </si>
  <si>
    <t>contratação de monitores (CP)</t>
  </si>
  <si>
    <t>mês</t>
  </si>
  <si>
    <t>1º semestre / 2005</t>
  </si>
  <si>
    <t>2º semestre / 2005</t>
  </si>
  <si>
    <t>4.7</t>
  </si>
  <si>
    <t>Coordenação Pedagógica (CP)</t>
  </si>
  <si>
    <t>mês</t>
  </si>
  <si>
    <t>1º semestre / 2005</t>
  </si>
  <si>
    <t>2º semestre / 2005</t>
  </si>
  <si>
    <t>4.8</t>
  </si>
  <si>
    <t>aquisição de material de consumo (CD, fitas, papel, cartucho, etc.)</t>
  </si>
  <si>
    <t>verba</t>
  </si>
  <si>
    <t>1º semestre / 2005</t>
  </si>
  <si>
    <t>2º semestre / 2005</t>
  </si>
  <si>
    <t>4.9</t>
  </si>
  <si>
    <t>Aquisição de equipamento de informática</t>
  </si>
  <si>
    <t>4.9.1</t>
  </si>
  <si>
    <t>computador com kit multimídia e gravador de CD</t>
  </si>
  <si>
    <t>unidade</t>
  </si>
  <si>
    <t>1º semestre / 2005</t>
  </si>
  <si>
    <t>2º semestre / 2005</t>
  </si>
  <si>
    <t>4.9.2</t>
  </si>
  <si>
    <t>webcam</t>
  </si>
  <si>
    <t>unidade</t>
  </si>
  <si>
    <t>1º semestre / 2005</t>
  </si>
  <si>
    <t>2º semestre / 2005</t>
  </si>
  <si>
    <t>4.9.3</t>
  </si>
  <si>
    <t>microfone e headfone</t>
  </si>
  <si>
    <t>unidade</t>
  </si>
  <si>
    <t>1º semestre / 2005</t>
  </si>
  <si>
    <t>2º semestre / 2005</t>
  </si>
  <si>
    <t>4.9.4</t>
  </si>
  <si>
    <t>gravador de voz digital</t>
  </si>
  <si>
    <t>unidade</t>
  </si>
  <si>
    <t>1º semestre / 2005</t>
  </si>
  <si>
    <t>2º semestre / 2005</t>
  </si>
  <si>
    <t>4.9.5</t>
  </si>
  <si>
    <t>gravador de DVD</t>
  </si>
  <si>
    <t>unidade</t>
  </si>
  <si>
    <t>1º semestre / 2005</t>
  </si>
  <si>
    <t>2º semestre / 2005</t>
  </si>
  <si>
    <t>4.9.6</t>
  </si>
  <si>
    <t>Câmera fotográfica digital 4.0 mega pixel</t>
  </si>
  <si>
    <t>unidade</t>
  </si>
  <si>
    <t>1º semestre / 2005</t>
  </si>
  <si>
    <t>2º semestre / 2005</t>
  </si>
  <si>
    <t>4.9.6.1</t>
  </si>
  <si>
    <t>Cartões de memória para máquina digital</t>
  </si>
  <si>
    <t>unidade</t>
  </si>
  <si>
    <t>1º semestre / 2005</t>
  </si>
  <si>
    <t>2º semestre / 2005</t>
  </si>
  <si>
    <t>4.9.7</t>
  </si>
  <si>
    <t>Ilha de edição nao-linear de vídeo e DVD (CP)</t>
  </si>
  <si>
    <t>unidade</t>
  </si>
  <si>
    <t>1º semestre / 2005</t>
  </si>
  <si>
    <t>2º semestre / 2005</t>
  </si>
  <si>
    <t>4.10</t>
  </si>
  <si>
    <t>aquisição de equipamentos de impressao gráfica</t>
  </si>
  <si>
    <t>4.10.1</t>
  </si>
  <si>
    <t>impressora/copiadora laser A3 1200dpi 65.000cópias/mês</t>
  </si>
  <si>
    <t>unidade</t>
  </si>
  <si>
    <t>1º semestre / 2005</t>
  </si>
  <si>
    <t>2º semestre / 2005</t>
  </si>
  <si>
    <t>4.10.2</t>
  </si>
  <si>
    <t>encadernadora</t>
  </si>
  <si>
    <t>unidade</t>
  </si>
  <si>
    <t>1º semestre / 2005</t>
  </si>
  <si>
    <t>2º semestre / 2005</t>
  </si>
  <si>
    <t>4.11</t>
  </si>
  <si>
    <t>conexão Internet</t>
  </si>
  <si>
    <t>mês</t>
  </si>
  <si>
    <t>1º semestre / 2005</t>
  </si>
  <si>
    <t>2º semestre / 2005</t>
  </si>
  <si>
    <t>REALIZAÇÃO DE EVENTOS</t>
  </si>
  <si>
    <t>5.1</t>
  </si>
  <si>
    <t>Premiação de artistas</t>
  </si>
  <si>
    <t>cachê</t>
  </si>
  <si>
    <t>2º semestre / 2005</t>
  </si>
  <si>
    <t>5.2</t>
  </si>
  <si>
    <t>Contratação de Produtor Cultural</t>
  </si>
  <si>
    <t>mês</t>
  </si>
  <si>
    <t>5.3</t>
  </si>
  <si>
    <t>Contratação de Artistas</t>
  </si>
  <si>
    <t>cachê</t>
  </si>
  <si>
    <t>5.4</t>
  </si>
  <si>
    <t>Aquisição de material de consumo (fitas, CD, papel, etc.)</t>
  </si>
  <si>
    <t>verba</t>
  </si>
  <si>
    <t>1º semestre / 2005</t>
  </si>
  <si>
    <t>5.5</t>
  </si>
  <si>
    <t>Montagem de palco, iluminação</t>
  </si>
  <si>
    <t>serviço</t>
  </si>
  <si>
    <t>1º semestre / 2005</t>
  </si>
  <si>
    <t>2º semestre / 2005</t>
  </si>
  <si>
    <t>UNIVERSALIZAÇÃO DE ACESSO A INTERNET</t>
  </si>
  <si>
    <t>6.1</t>
  </si>
  <si>
    <t>aquisição de equpamentos (computadores) (CP)</t>
  </si>
  <si>
    <t>unidade</t>
  </si>
  <si>
    <t>2º semestre / 2005</t>
  </si>
  <si>
    <t>6.2</t>
  </si>
  <si>
    <t>aquisição de mobiliários  (CP)</t>
  </si>
  <si>
    <t>6.2.1</t>
  </si>
  <si>
    <t>mesas para computador</t>
  </si>
  <si>
    <t>unidade</t>
  </si>
  <si>
    <t>2º semestre / 2005</t>
  </si>
  <si>
    <t>6.2.2</t>
  </si>
  <si>
    <t>bancos</t>
  </si>
  <si>
    <t>unidade</t>
  </si>
  <si>
    <t>2º semestre / 2005</t>
  </si>
  <si>
    <t>6.2.3</t>
  </si>
  <si>
    <t>armário para CPU's</t>
  </si>
  <si>
    <t>unidade</t>
  </si>
  <si>
    <t>2º semestre / 2005</t>
  </si>
  <si>
    <t>6.3</t>
  </si>
  <si>
    <t>contratação de serviço (elétrico, rede) (CP)</t>
  </si>
  <si>
    <t>verba</t>
  </si>
  <si>
    <t>2º semestre / 2005</t>
  </si>
  <si>
    <t>6.4</t>
  </si>
  <si>
    <t>aquisição de mat. de consumo (cabos para as máquinas) (CP)</t>
  </si>
  <si>
    <t>verba</t>
  </si>
  <si>
    <t>2º semestre / 2005</t>
  </si>
  <si>
    <t>6.5</t>
  </si>
  <si>
    <t xml:space="preserve">conexao Internet (CP) </t>
  </si>
  <si>
    <t>mês</t>
  </si>
  <si>
    <t>2º semestre / 2005</t>
  </si>
  <si>
    <t>6.6</t>
  </si>
  <si>
    <t>contratação de secretário de atendimento ao público (CP)</t>
  </si>
  <si>
    <t>mês</t>
  </si>
  <si>
    <t>2º semestre / 2005</t>
  </si>
  <si>
    <t>5.  PLANO DE APLICAÇÃO R$ (1,000)</t>
  </si>
  <si>
    <t xml:space="preserve"> NATUREZA DA DESPESA</t>
  </si>
  <si>
    <t xml:space="preserve">  DESPESAS CORRENTES</t>
  </si>
  <si>
    <t>DESPESAS DE CAPITAL</t>
  </si>
  <si>
    <t xml:space="preserve">TOTAL     </t>
  </si>
  <si>
    <t xml:space="preserve"> CÓDIGO</t>
  </si>
  <si>
    <t xml:space="preserve"> ESPECIFICAÇÃO</t>
  </si>
  <si>
    <t xml:space="preserve"> CONCEDENTE            </t>
  </si>
  <si>
    <t xml:space="preserve"> PROPONENTE                            </t>
  </si>
  <si>
    <t xml:space="preserve">CONCEDENTE              </t>
  </si>
  <si>
    <t xml:space="preserve">PROPONENTE               </t>
  </si>
  <si>
    <t>Outras Despesas  Correntes</t>
  </si>
  <si>
    <t>Despesas de capital / investimento</t>
  </si>
  <si>
    <t>Contrapartida</t>
  </si>
  <si>
    <t>TOTAL GERAL - R$</t>
  </si>
  <si>
    <t xml:space="preserve">ANEXO I                                                                                                                                           PLANO DE TRABALHO  - 3/3                                                                                                                    </t>
  </si>
  <si>
    <r>
      <rPr>
        <b/>
        <sz val="12"/>
        <rFont val="Times New Roman"/>
        <family val="1"/>
      </rPr>
      <t>CRONOGRAMA DE DESEMBOLSO (</t>
    </r>
    <r>
      <rPr>
        <b/>
        <sz val="8"/>
        <rFont val="Times New Roman"/>
        <family val="1"/>
      </rPr>
      <t>R$ 1,00</t>
    </r>
    <r>
      <rPr>
        <b/>
        <sz val="12"/>
        <rFont val="Times New Roman"/>
        <family val="1"/>
      </rPr>
      <t>) – 2005</t>
    </r>
  </si>
  <si>
    <t>CONCEDENTE</t>
  </si>
  <si>
    <t>META</t>
  </si>
  <si>
    <t>JAN</t>
  </si>
  <si>
    <t>FEV</t>
  </si>
  <si>
    <t>MAR</t>
  </si>
  <si>
    <t>ABR</t>
  </si>
  <si>
    <t xml:space="preserve"> MAI</t>
  </si>
  <si>
    <t xml:space="preserve"> JUN</t>
  </si>
  <si>
    <t>1 a 5</t>
  </si>
  <si>
    <t>META</t>
  </si>
  <si>
    <t>JUL</t>
  </si>
  <si>
    <t>AGO</t>
  </si>
  <si>
    <t>SET</t>
  </si>
  <si>
    <t xml:space="preserve"> OUT</t>
  </si>
  <si>
    <t xml:space="preserve"> NOV</t>
  </si>
  <si>
    <t>DEZ</t>
  </si>
  <si>
    <t>PROPONENTE (CONTRAPARTIDA)</t>
  </si>
  <si>
    <t>META</t>
  </si>
  <si>
    <t>JAN</t>
  </si>
  <si>
    <t>FEV</t>
  </si>
  <si>
    <t>MAR</t>
  </si>
  <si>
    <t>ABR</t>
  </si>
  <si>
    <t xml:space="preserve"> MAI</t>
  </si>
  <si>
    <t xml:space="preserve"> JUN</t>
  </si>
  <si>
    <t>1, 3, 4 e 6</t>
  </si>
  <si>
    <t xml:space="preserve"> META</t>
  </si>
  <si>
    <t>JUL</t>
  </si>
  <si>
    <t>AGO</t>
  </si>
  <si>
    <t>SET</t>
  </si>
  <si>
    <t xml:space="preserve"> OUT</t>
  </si>
  <si>
    <t xml:space="preserve"> NOV</t>
  </si>
  <si>
    <t>DEZ</t>
  </si>
  <si>
    <t>DECLARAÇÃO</t>
  </si>
  <si>
    <t>DECLARAÇÃO</t>
  </si>
  <si>
    <r>
      <rPr>
        <sz val="10"/>
        <rFont val="Times New Roman"/>
        <family val="1"/>
      </rPr>
      <t xml:space="preserve">Na qualidade de representante legal do proponente, </t>
    </r>
    <r>
      <rPr>
        <b/>
        <sz val="10"/>
        <rFont val="Times New Roman"/>
        <family val="1"/>
      </rPr>
      <t>declaro</t>
    </r>
    <r>
      <rPr>
        <sz val="10"/>
        <rFont val="Times New Roman"/>
        <family val="1"/>
      </rPr>
      <t xml:space="preserve">, para fins de prova junto ao </t>
    </r>
    <r>
      <rPr>
        <b/>
        <sz val="10"/>
        <rFont val="Times New Roman"/>
        <family val="1"/>
      </rPr>
      <t>MINISTÉRIO DA CULTURA</t>
    </r>
    <r>
      <rPr>
        <sz val="10"/>
        <rFont val="Times New Roman"/>
        <family val="1"/>
      </rPr>
      <t>, para os efeitos e sob as penas da lei, notadamente o art. 299 do Código Penal, que inexiste qualquer débito em mora ou situação de inadimplência com o Tesouro Nacional ou qualquer órgão ou entidade da Administração Pública Federal, Direta ou Indireta, conforme inciso VII do art. 2º da IN/STN 01/97, que impeça a transferência de recursos oriundos de dotações consignadas nos orçamentos da União, na forma deste Plano de Trabalho.</t>
    </r>
  </si>
  <si>
    <t>Pede deferimento,</t>
  </si>
  <si>
    <t>Brasília,                       de                                    de    200</t>
  </si>
  <si>
    <t>LOCAL E DATA</t>
  </si>
  <si>
    <t>ASSINATURA E CARGO DO PROPONENTE</t>
  </si>
  <si>
    <t>51 - APROVAÇÃO PELO CONCEDENTE</t>
  </si>
  <si>
    <t>APROVADO</t>
  </si>
  <si>
    <t>Brasília,          de                   de     200</t>
  </si>
  <si>
    <t>ASSINATURA E CARGO DO CONCEDENTE</t>
  </si>
  <si>
    <t>ANEXO 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PLANO DE TRABALHO 2/3</t>
  </si>
  <si>
    <t>4. CRONOGRAMA DE EXECUÇÃO (META,ETAPA OU FASE)</t>
  </si>
  <si>
    <t>META</t>
  </si>
  <si>
    <t>Etapa/ Fase</t>
  </si>
  <si>
    <t>ESPECIFICAÇÃO</t>
  </si>
  <si>
    <t xml:space="preserve"> INDICADOR  FÍSICO</t>
  </si>
  <si>
    <t>VALOR - R$</t>
  </si>
  <si>
    <t>DURAÇÃO</t>
  </si>
  <si>
    <t xml:space="preserve"> UNIDADE</t>
  </si>
  <si>
    <t>QUANTIDADE</t>
  </si>
  <si>
    <t>UNITÁRIO</t>
  </si>
  <si>
    <t>TOTAL</t>
  </si>
  <si>
    <t>INÍCIO</t>
  </si>
  <si>
    <t>TÉRMINO</t>
  </si>
  <si>
    <t>Manutenção do espaço físico</t>
  </si>
  <si>
    <t>1.1</t>
  </si>
  <si>
    <t>contratação de secretário de atendimento ao público (CP)</t>
  </si>
  <si>
    <t>mês</t>
  </si>
  <si>
    <t>1º semestre / 2006</t>
  </si>
  <si>
    <t>2º semestre / 2006</t>
  </si>
  <si>
    <t>1.2</t>
  </si>
  <si>
    <t>Telefonia/fax (CP)</t>
  </si>
  <si>
    <t>serviço</t>
  </si>
  <si>
    <t>1º semestre / 2006</t>
  </si>
  <si>
    <t>2º semestre / 2006</t>
  </si>
  <si>
    <t>1.3</t>
  </si>
  <si>
    <t>Energia (CP)</t>
  </si>
  <si>
    <t>serviço</t>
  </si>
  <si>
    <t>1º semestre / 2006</t>
  </si>
  <si>
    <t>2º semestre / 2006</t>
  </si>
  <si>
    <t xml:space="preserve">DESENVOLVIMENTO DE OFICINAS </t>
  </si>
  <si>
    <t>2.1</t>
  </si>
  <si>
    <t>Acervo - Aquisição de material didático (livros, CD's, Vídeos, DVD etc. )</t>
  </si>
  <si>
    <t>verba</t>
  </si>
  <si>
    <t>1º semestre / 2006</t>
  </si>
  <si>
    <t>2º semestre / 2006</t>
  </si>
  <si>
    <t>2.1</t>
  </si>
  <si>
    <t>aquisição de material de consumo (papel, caneta, CD-R, etc.)</t>
  </si>
  <si>
    <t>verba</t>
  </si>
  <si>
    <t>1º semestre / 2006</t>
  </si>
  <si>
    <t>2º semestre / 2006</t>
  </si>
  <si>
    <t>2.3</t>
  </si>
  <si>
    <t xml:space="preserve">Contratação de instrutores </t>
  </si>
  <si>
    <t>mês</t>
  </si>
  <si>
    <t>1º semestre / 2006</t>
  </si>
  <si>
    <t>2º semestre / 2006</t>
  </si>
  <si>
    <t>2.4</t>
  </si>
  <si>
    <t>contratação de monitores (CP)</t>
  </si>
  <si>
    <t>mês</t>
  </si>
  <si>
    <t>1º semestre / 2006</t>
  </si>
  <si>
    <t>2º semestre / 2006</t>
  </si>
  <si>
    <t>2.5</t>
  </si>
  <si>
    <t>Coordenação Pedagógica (CP)</t>
  </si>
  <si>
    <t>mês</t>
  </si>
  <si>
    <t>1º semestre / 2006</t>
  </si>
  <si>
    <t>2º semestre / 2006</t>
  </si>
  <si>
    <t>2.6</t>
  </si>
  <si>
    <t>Transporte   (ssa/Irecê/ssa)</t>
  </si>
  <si>
    <t>passagens</t>
  </si>
  <si>
    <t>1º semestre / 2006</t>
  </si>
  <si>
    <t>2º semestre / 2006</t>
  </si>
  <si>
    <t>2.7</t>
  </si>
  <si>
    <t>Hospedagem/alimentação</t>
  </si>
  <si>
    <t>diárias</t>
  </si>
  <si>
    <t>1º semestre / 2006</t>
  </si>
  <si>
    <t>2º semestre / 2006</t>
  </si>
  <si>
    <t>2.8</t>
  </si>
  <si>
    <t xml:space="preserve">Consultoria especializada </t>
  </si>
  <si>
    <t>unidade</t>
  </si>
  <si>
    <t>1º semestre / 2006</t>
  </si>
  <si>
    <t>1º semestre / 2006</t>
  </si>
  <si>
    <t>PRODUÇÃO DE MATERIAL MULTIMÍDIA</t>
  </si>
  <si>
    <t>3.1</t>
  </si>
  <si>
    <t>Contratação de Programador de software livre</t>
  </si>
  <si>
    <t>verba</t>
  </si>
  <si>
    <t>1º semestre / 2006</t>
  </si>
  <si>
    <t>2º semestre / 2006</t>
  </si>
  <si>
    <t>3.2</t>
  </si>
  <si>
    <t>Contratação de video maker</t>
  </si>
  <si>
    <t>mês</t>
  </si>
  <si>
    <t>1º semestre / 2006</t>
  </si>
  <si>
    <t>2º semestre / 2006</t>
  </si>
  <si>
    <t>3.3</t>
  </si>
  <si>
    <t>contratação de radio maker</t>
  </si>
  <si>
    <t>mês</t>
  </si>
  <si>
    <t>1º semestre / 2006</t>
  </si>
  <si>
    <t>2º semestre / 2006</t>
  </si>
  <si>
    <t>3.4</t>
  </si>
  <si>
    <t>Contratação de Webdesign</t>
  </si>
  <si>
    <t>mês</t>
  </si>
  <si>
    <t>1º semestre / 2006</t>
  </si>
  <si>
    <t>2º semestre / 2006</t>
  </si>
  <si>
    <t>3.5</t>
  </si>
  <si>
    <t>Contratação de especialista em editoração e design gráfico</t>
  </si>
  <si>
    <t>mês</t>
  </si>
  <si>
    <t>1º semestre / 2006</t>
  </si>
  <si>
    <t>2º semestre / 2006</t>
  </si>
  <si>
    <t>3.6</t>
  </si>
  <si>
    <t>contratação de monitores (CP)</t>
  </si>
  <si>
    <t>mês</t>
  </si>
  <si>
    <t>1º semestre / 2006</t>
  </si>
  <si>
    <t>2º semestre / 2006</t>
  </si>
  <si>
    <t>3.7</t>
  </si>
  <si>
    <t>Coordenação Pedagógica (CP)</t>
  </si>
  <si>
    <t>mês</t>
  </si>
  <si>
    <t>1º semestre / 2006</t>
  </si>
  <si>
    <t>2º semestre / 2006</t>
  </si>
  <si>
    <t>3.8</t>
  </si>
  <si>
    <t>aquisição de material de consumo (CD, fitas, papel, cartucho, etc.)</t>
  </si>
  <si>
    <t>verba</t>
  </si>
  <si>
    <t>1º semestre / 2006</t>
  </si>
  <si>
    <t>2º semestre / 2006</t>
  </si>
  <si>
    <t>DISTRIBUIÇÃO DE PRODUTOS MULTIMÍDIA</t>
  </si>
  <si>
    <t>4.1</t>
  </si>
  <si>
    <t>Serviço de correiro</t>
  </si>
  <si>
    <t>postagens</t>
  </si>
  <si>
    <t>1º semestre / 2006</t>
  </si>
  <si>
    <t>2º semestre / 2006</t>
  </si>
  <si>
    <t>4.2</t>
  </si>
  <si>
    <t>aquisição de materiais de consumo (envelopes, papel, etiquetas, etc.)</t>
  </si>
  <si>
    <t>verba</t>
  </si>
  <si>
    <t>1º semestre / 2006</t>
  </si>
  <si>
    <t>2º semestre / 2006</t>
  </si>
  <si>
    <t>4.3</t>
  </si>
  <si>
    <t>Pré-impressão de folders e cartazes</t>
  </si>
  <si>
    <t>unidade</t>
  </si>
  <si>
    <t>1º semestre / 2006</t>
  </si>
  <si>
    <t>2º semestre / 2006</t>
  </si>
  <si>
    <t>REALIZAÇÃO DE EVENTOS</t>
  </si>
  <si>
    <t>5.1</t>
  </si>
  <si>
    <t>Premiação de artistas</t>
  </si>
  <si>
    <t>cachê</t>
  </si>
  <si>
    <t>2º semestre / 2006</t>
  </si>
  <si>
    <t>2º semestre / 2006</t>
  </si>
  <si>
    <t>5.2</t>
  </si>
  <si>
    <t>Contratação de Produtor Cultural</t>
  </si>
  <si>
    <t>mês</t>
  </si>
  <si>
    <t>2º semestre / 2006</t>
  </si>
  <si>
    <t>2º semestre / 2006</t>
  </si>
  <si>
    <t>5.3</t>
  </si>
  <si>
    <t>Contratação de Artistas</t>
  </si>
  <si>
    <t>mês</t>
  </si>
  <si>
    <t>2º semestre / 2006</t>
  </si>
  <si>
    <t>2º semestre / 2006</t>
  </si>
  <si>
    <t>5.4</t>
  </si>
  <si>
    <t>Aquisição de material de consumo (fitas, CD, papel, etc.)</t>
  </si>
  <si>
    <t>verba</t>
  </si>
  <si>
    <t>1º semestre / 2006</t>
  </si>
  <si>
    <t>1º semestre / 2006</t>
  </si>
  <si>
    <t>5.5</t>
  </si>
  <si>
    <t>Montagem de palco, iluminação</t>
  </si>
  <si>
    <t>serviço</t>
  </si>
  <si>
    <t>1º semestre / 2006</t>
  </si>
  <si>
    <t>2º semestre / 2006</t>
  </si>
  <si>
    <t>5.6</t>
  </si>
  <si>
    <t>Aquisição de materiais permanentes (cavaletes, molduras, etc.)</t>
  </si>
  <si>
    <t>verba</t>
  </si>
  <si>
    <t>1º semestre / 2006</t>
  </si>
  <si>
    <t>2º semestre / 2006</t>
  </si>
  <si>
    <t>UNIVERSALIZAÇÃO DE ACESSO A INTERNET</t>
  </si>
  <si>
    <t>2º semestre / 2006</t>
  </si>
  <si>
    <t>2º semestre / 2006</t>
  </si>
  <si>
    <t>6.1</t>
  </si>
  <si>
    <t xml:space="preserve">conexao Internet (CP) </t>
  </si>
  <si>
    <t>serviço</t>
  </si>
  <si>
    <t>2º semestre / 2006</t>
  </si>
  <si>
    <t>2º semestre / 2006</t>
  </si>
  <si>
    <t>6.2</t>
  </si>
  <si>
    <t>contratação de secretário de atendimento ao público (CP)</t>
  </si>
  <si>
    <t>mês</t>
  </si>
  <si>
    <t>1º semestre / 2006</t>
  </si>
  <si>
    <t>2º semestre / 2006</t>
  </si>
  <si>
    <t>6.3</t>
  </si>
  <si>
    <t>Energia (CP)</t>
  </si>
  <si>
    <t>serviço</t>
  </si>
  <si>
    <t>1º semestre / 2006</t>
  </si>
  <si>
    <t>2º semestre / 2006</t>
  </si>
  <si>
    <t>5.  PLANO DE APLICAÇÃO R$ (1,000)</t>
  </si>
  <si>
    <t xml:space="preserve"> NATUREZA DA DESPESA</t>
  </si>
  <si>
    <t xml:space="preserve">  DESPESAS CORRENTES</t>
  </si>
  <si>
    <t>DESPESAS DE CAPITAL</t>
  </si>
  <si>
    <t xml:space="preserve">TOTAL     </t>
  </si>
  <si>
    <t xml:space="preserve"> CÓDIGO</t>
  </si>
  <si>
    <t xml:space="preserve"> ESPECIFICAÇÃO</t>
  </si>
  <si>
    <t xml:space="preserve"> CONCEDENTE            </t>
  </si>
  <si>
    <t xml:space="preserve"> PROPONENTE                            </t>
  </si>
  <si>
    <t xml:space="preserve">CONCEDENTE              </t>
  </si>
  <si>
    <t xml:space="preserve">PROPONENTE               </t>
  </si>
  <si>
    <t>Outras Despesas  Correntes</t>
  </si>
  <si>
    <t>Despesas de capital / investimento</t>
  </si>
  <si>
    <t>Contrapartida</t>
  </si>
  <si>
    <t>TOTAL GERAL - R$</t>
  </si>
  <si>
    <t xml:space="preserve">ANEXO I                                                                                                                                           PLANO DE TRABALHO  - 3/3                                                                                                                    </t>
  </si>
  <si>
    <r>
      <rPr>
        <b/>
        <sz val="12"/>
        <rFont val="Times New Roman"/>
        <family val="1"/>
      </rPr>
      <t>CRONOGRAMA DE DESEMBOLSO (</t>
    </r>
    <r>
      <rPr>
        <b/>
        <sz val="8"/>
        <rFont val="Times New Roman"/>
        <family val="1"/>
      </rPr>
      <t>R$ 1,00</t>
    </r>
    <r>
      <rPr>
        <b/>
        <sz val="12"/>
        <rFont val="Times New Roman"/>
        <family val="1"/>
      </rPr>
      <t>) – 2006</t>
    </r>
  </si>
  <si>
    <t>CONCEDENTE</t>
  </si>
  <si>
    <t>META</t>
  </si>
  <si>
    <t>JAN</t>
  </si>
  <si>
    <t>FEV</t>
  </si>
  <si>
    <t>MAR</t>
  </si>
  <si>
    <t>ABR</t>
  </si>
  <si>
    <t xml:space="preserve"> MAI</t>
  </si>
  <si>
    <t xml:space="preserve"> JUN</t>
  </si>
  <si>
    <t>2 a 5</t>
  </si>
  <si>
    <t>META</t>
  </si>
  <si>
    <t>JUL</t>
  </si>
  <si>
    <t>AGO</t>
  </si>
  <si>
    <t>SET</t>
  </si>
  <si>
    <t xml:space="preserve"> OUT</t>
  </si>
  <si>
    <t xml:space="preserve"> NOV</t>
  </si>
  <si>
    <t>DEZ</t>
  </si>
  <si>
    <t>PROPONENTE (CONTRAPARTIDA)</t>
  </si>
  <si>
    <t>META</t>
  </si>
  <si>
    <t>JAN</t>
  </si>
  <si>
    <t>FEV</t>
  </si>
  <si>
    <t>MAR</t>
  </si>
  <si>
    <t>ABR</t>
  </si>
  <si>
    <t xml:space="preserve"> MAI</t>
  </si>
  <si>
    <t xml:space="preserve"> JUN</t>
  </si>
  <si>
    <t>1, 2, 3 e 6</t>
  </si>
  <si>
    <t xml:space="preserve"> META</t>
  </si>
  <si>
    <t>JUL</t>
  </si>
  <si>
    <t>AGO</t>
  </si>
  <si>
    <t>SET</t>
  </si>
  <si>
    <t xml:space="preserve"> OUT</t>
  </si>
  <si>
    <t xml:space="preserve"> NOV</t>
  </si>
  <si>
    <t>DEZ</t>
  </si>
  <si>
    <t>DECLARAÇÃO</t>
  </si>
  <si>
    <t>DECLARAÇÃO</t>
  </si>
  <si>
    <r>
      <rPr>
        <sz val="10"/>
        <rFont val="Times New Roman"/>
        <family val="1"/>
      </rPr>
      <t xml:space="preserve">Na qualidade de representante legal do proponente, </t>
    </r>
    <r>
      <rPr>
        <b/>
        <sz val="10"/>
        <rFont val="Times New Roman"/>
        <family val="1"/>
      </rPr>
      <t>declaro</t>
    </r>
    <r>
      <rPr>
        <sz val="10"/>
        <rFont val="Times New Roman"/>
        <family val="1"/>
      </rPr>
      <t xml:space="preserve">, para fins de prova junto ao </t>
    </r>
    <r>
      <rPr>
        <b/>
        <sz val="10"/>
        <rFont val="Times New Roman"/>
        <family val="1"/>
      </rPr>
      <t>MINISTÉRIO DA CULTURA</t>
    </r>
    <r>
      <rPr>
        <sz val="10"/>
        <rFont val="Times New Roman"/>
        <family val="1"/>
      </rPr>
      <t>, para os efeitos e sob as penas da lei, notadamente o art. 299 do Código Penal, que inexiste qualquer débito em mora ou situação de inadimplência com o Tesouro Nacional ou qualquer órgão ou entidade da Administração Pública Federal, Direta ou Indireta, conforme inciso VII do art. 2º da IN/STN 01/97, que impeça a transferência de recursos oriundos de dotações consignadas nos orçamentos da União, na forma deste Plano de Trabalho.</t>
    </r>
  </si>
  <si>
    <t>Pede deferimento,</t>
  </si>
  <si>
    <t>Brasília,                       de                                    de    200</t>
  </si>
  <si>
    <t>LOCAL E DATA</t>
  </si>
  <si>
    <t>ASSINATURA E CARGO DO PROPONENTE</t>
  </si>
  <si>
    <t>51 - APROVAÇÃO PELO CONCEDENTE</t>
  </si>
  <si>
    <t>APROVADO</t>
  </si>
  <si>
    <t>Brasília,          de                   de     200</t>
  </si>
  <si>
    <t>ASSINATURA E CARGO DO CONCEDENTE</t>
  </si>
  <si>
    <t>PAPEL TIMBRADO DA INSTITUIÇÃO PROPONENTE</t>
  </si>
  <si>
    <t>DECLARAÇÃO DE ADIMPLÊNCIA E CONTRAPARTIDA</t>
  </si>
  <si>
    <t xml:space="preserve">Eu, ...................................................................., CPF n.º .........................................., na qualidade de (incluir o cargo)................................................. da (o)                  (incluir o nome da instituição), CNPJ n.º....................................................., DECLARO, para os fins de obtenção de transferência de recurso da União através do Ministério da Cultura, para execução de projeto cultural que: </t>
  </si>
  <si>
    <t xml:space="preserve"> Em cumprimento ao que estabelece a Lei de Diretrizes Orçamentárias em vigor ou Lei n.º 8.313/91, e sob as penas do Art. 299 do Código Penal Brasileiro, visando execução do projeto cultural, (incluir o nome do projeto) que a (incluir aqui o nome da entidade proponente), vem observando o que segue:</t>
  </si>
  <si>
    <t>a) Não está inadimplente:</t>
  </si>
  <si>
    <t xml:space="preserve">ª)1.  com a União, inclusive com as contribuições de que tratam os arts. 195 e 239 da Constituição Federal, </t>
  </si>
  <si>
    <t xml:space="preserve">ª)2. com as contribuições para o Fundo de Garantia por Tempo de Serviço; e, </t>
  </si>
  <si>
    <t>ª)3. com as prestações de contas relativas a transferências anteriormente recebidas da Administração Pública Federal, através de convênios, acordos, ajustes, subvenções sociais, contribuições e auxílios e instrumentos similares;</t>
  </si>
  <si>
    <t xml:space="preserve">b) que dispõe de contrapartida de  43,55 % do valor total do projeto, através de recursos financeiros de bens ou de serviços economicamente mensuráveis, conforme demonstrado no Plano de Trabalho proposto; </t>
  </si>
  <si>
    <t>c) que os recursos do item b, estão garantidos na Lei Orçamentária do exercício, projeto atividade _______________________/código da despesa_______________(tratando-se de entidade Municipal, Estadual e Distrito Federal).</t>
  </si>
  <si>
    <t xml:space="preserve">Cidade/UF, </t>
  </si>
  <si>
    <t>ASSINATURA E CARGO DO DIRIGENTE MÁXIMO</t>
  </si>
  <si>
    <t>MODELO DE CADASTRO FINANCEIRO</t>
  </si>
  <si>
    <t>ESTE MODELO DEVERÁ SER PREENCHIDO EM PAPEL TIMBRADO DA INSTITUIÇÃO CONVENENTE</t>
  </si>
  <si>
    <t>DADOS CADASTRAIS DA INSTITUIÇÃO CONVENENTE</t>
  </si>
  <si>
    <t>TÍTULO  DO PROJETO:</t>
  </si>
  <si>
    <t>NOME DA INSTITUIÇÃO:</t>
  </si>
  <si>
    <t>CNPJ :</t>
  </si>
  <si>
    <t>ENDEREÇO COMPLETO:</t>
  </si>
  <si>
    <t>DADOS BANCÁRIOS</t>
  </si>
  <si>
    <t>NÚMERO DA CONTA CORRENTE/DIGITO VERIFICADOR:</t>
  </si>
  <si>
    <t>AGÊNCIA E DÍGITO VERIFICADOR:</t>
  </si>
  <si>
    <t>NÚMERO DO BANCO:</t>
  </si>
  <si>
    <t>ASSINATURA E CARIMBO DO GERENTE DA AGÊNCIA BANCÁRIA :</t>
  </si>
  <si>
    <t>OBSERVAÇÕES IMPORTANTES:</t>
  </si>
  <si>
    <t>1 . Todos os campos deverão ser obrigatoriamente preenchidos.</t>
  </si>
  <si>
    <t>2.  Não será aceito o cadastro sem a devida assinatura e carimbo do Gerente da      Agência Bancária onde foi aberta à conta.</t>
  </si>
  <si>
    <t>3.  Os convenentes pertencentes à Administração  Estadual, Municipal ou Distrito Federal, os recursos serão depositados e geridos  no Banco do Brasil, Caixa Econômica Federal ou Bancos Oficiais Estaduais, salvo legislação especifica disciplinar diferente.</t>
  </si>
  <si>
    <t>4. Os convenentes  pertencentes  à Administração Privada  e Administração Pública Federal, não integrantes da Conta Única,  os recursos serão depositados e geridos nos bancos: do Brasil ou Caixa Econômica Federal.</t>
  </si>
  <si>
    <t>Importante: A liberação dos recursos  fica condicionada à apresentação do presente Cadastro Financeiro, que se tornará invalido se apresentado com rasuras.</t>
  </si>
  <si>
    <t>PLANO BÁSICO DE DIVULGAÇÃO</t>
  </si>
  <si>
    <t>NOME DO PROJETO:</t>
  </si>
  <si>
    <t xml:space="preserve">PROPONENTE: </t>
  </si>
  <si>
    <t>Nº PRONAC</t>
  </si>
  <si>
    <t>Comprometo-me a fazer constar a logomarca do Ministério da Cultura em todos os produtos, peças gráficas e de propaganda  referentes a mídia e divulgação do projeto supracitado, de acordo com o que determina a Port/MinC/219/97 e conforme abaixo especificado:</t>
  </si>
  <si>
    <t>PLANO BÁSICO DE DIVULGAÇÃO</t>
  </si>
  <si>
    <t>Peça de Divulgação/Veículo</t>
  </si>
  <si>
    <t>Tamanho/Duração</t>
  </si>
  <si>
    <t>Formato da Logomarca</t>
  </si>
  <si>
    <t>Posição da Logomarca</t>
  </si>
  <si>
    <t>(indique a peça gráfica ou veículo de comunicação utilizada para divulgação)</t>
  </si>
  <si>
    <t>(indique as dimensões da peça gráfica ou a duração no caso de peças audiovisuais)</t>
  </si>
  <si>
    <t>(indique o formato da logomarca que será utilizada de acordo com o Manual De Identidade Visual do Ministério da Cultura)</t>
  </si>
  <si>
    <t>(indique o local onde será inserida a Logomarca do Ministério da Cultura, de acordo com o disposto na Portaria/MinC/219/97)</t>
  </si>
  <si>
    <t>DATA:</t>
  </si>
  <si>
    <t>ASSINATURA:</t>
  </si>
  <si>
    <t xml:space="preserve">_____ /_____ /_____ </t>
  </si>
  <si>
    <t>Folder</t>
  </si>
  <si>
    <t xml:space="preserve">21X21 cm com três lâminas
</t>
  </si>
  <si>
    <t xml:space="preserve">Ministéiro da Cultura Vertical
</t>
  </si>
  <si>
    <t xml:space="preserve">abaixo, centralizada na primeira e ultima lâmina
</t>
  </si>
  <si>
    <t>Faixas</t>
  </si>
  <si>
    <t xml:space="preserve">3,0 X  0,50 m / 15 dias
</t>
  </si>
  <si>
    <t xml:space="preserve">canto inferior direito
</t>
  </si>
  <si>
    <t xml:space="preserve">Cartazes
</t>
  </si>
  <si>
    <t xml:space="preserve">A3
</t>
  </si>
  <si>
    <t xml:space="preserve">Ministéiro da Cultura Vertical
</t>
  </si>
  <si>
    <t xml:space="preserve">Site
</t>
  </si>
  <si>
    <t xml:space="preserve">Permanente
</t>
  </si>
  <si>
    <t xml:space="preserve">Canto inferior esquerdo, todas as páginas
</t>
  </si>
  <si>
    <t xml:space="preserve">TV
</t>
  </si>
  <si>
    <t xml:space="preserve">30 segundos
</t>
  </si>
  <si>
    <t xml:space="preserve">Final da chamada
</t>
  </si>
  <si>
    <t xml:space="preserve">rádio
</t>
  </si>
  <si>
    <t xml:space="preserve">45 segundos
</t>
  </si>
  <si>
    <t xml:space="preserve">durante a locução e no final do áudio
</t>
  </si>
  <si>
    <t xml:space="preserve">“Cartilha informativa”
</t>
  </si>
  <si>
    <t xml:space="preserve">20 X15 cm com 15 folhas
</t>
  </si>
  <si>
    <t xml:space="preserve">Início centralizada, capa e contracapa
</t>
  </si>
  <si>
    <t xml:space="preserve">Banner
</t>
  </si>
  <si>
    <t xml:space="preserve">1,00X1,20 m
</t>
  </si>
  <si>
    <t xml:space="preserve">Canto inferior direito
</t>
  </si>
  <si>
    <t>Filmes/video</t>
  </si>
  <si>
    <t>5 minutos</t>
  </si>
  <si>
    <t>antes do letreiro de aprensentaçao e dos créditos finais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</si>
</sst>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mm/yy"/>
    <numFmt numFmtId="173" formatCode="_(&quot;R$&quot;* #,##0.00_);_(&quot;R$&quot;* \(#,##0.00\);_(&quot;R$&quot;* \-??_);_(@_)"/>
    <numFmt numFmtId="174" formatCode="_(&quot;R$ &quot;* #,##0.00_);_(&quot;R$ &quot;* \(#,##0.00\);_(&quot;R$ &quot;* \-??_);_(@_)"/>
  </numFmts>
  <fonts count="26">
    <font>
      <sz val="10"/>
      <name val="Arial"/>
      <family val="0"/>
    </font>
    <font>
      <b/>
      <sz val="16"/>
      <name val="Arial Narrow"/>
      <family val="2"/>
    </font>
    <font>
      <sz val="7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Lucida Casual"/>
      <family val="4"/>
    </font>
    <font>
      <b/>
      <sz val="9"/>
      <name val="Lucida Casual"/>
      <family val="0"/>
    </font>
    <font>
      <sz val="10"/>
      <name val="Lucida Casual"/>
      <family val="4"/>
    </font>
    <font>
      <sz val="9"/>
      <name val="Lucida Casual"/>
      <family val="0"/>
    </font>
    <font>
      <sz val="12"/>
      <name val="Arial"/>
      <family val="2"/>
    </font>
    <font>
      <sz val="7"/>
      <name val="Arial"/>
      <family val="2"/>
    </font>
    <font>
      <b/>
      <sz val="14"/>
      <name val="Arial Narrow"/>
      <family val="0"/>
    </font>
    <font>
      <b/>
      <sz val="12"/>
      <name val="Arial Narrow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1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top" wrapText="1"/>
    </xf>
    <xf numFmtId="0" fontId="8" fillId="0" borderId="3" xfId="0" applyFont="1" applyBorder="1" applyAlignment="1" applyProtection="1">
      <alignment horizontal="left"/>
      <protection/>
    </xf>
    <xf numFmtId="0" fontId="17" fillId="0" borderId="3" xfId="0" applyFont="1" applyFill="1" applyBorder="1" applyAlignment="1">
      <alignment horizontal="center"/>
    </xf>
    <xf numFmtId="4" fontId="0" fillId="0" borderId="3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>
      <alignment horizontal="right"/>
    </xf>
    <xf numFmtId="172" fontId="17" fillId="0" borderId="3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 applyProtection="1">
      <alignment horizontal="left"/>
      <protection/>
    </xf>
    <xf numFmtId="0" fontId="0" fillId="0" borderId="7" xfId="0" applyFont="1" applyBorder="1" applyAlignment="1">
      <alignment horizontal="center"/>
    </xf>
    <xf numFmtId="4" fontId="0" fillId="0" borderId="8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3" xfId="0" applyFont="1" applyFill="1" applyBorder="1" applyAlignment="1" applyProtection="1">
      <alignment vertical="top" wrapText="1"/>
      <protection/>
    </xf>
    <xf numFmtId="0" fontId="0" fillId="0" borderId="5" xfId="0" applyFont="1" applyBorder="1" applyAlignment="1" applyProtection="1">
      <alignment vertical="top" wrapText="1"/>
      <protection/>
    </xf>
    <xf numFmtId="0" fontId="17" fillId="0" borderId="4" xfId="0" applyFont="1" applyFill="1" applyBorder="1" applyAlignment="1">
      <alignment horizontal="center"/>
    </xf>
    <xf numFmtId="4" fontId="0" fillId="0" borderId="4" xfId="0" applyNumberFormat="1" applyFont="1" applyBorder="1" applyAlignment="1" applyProtection="1">
      <alignment horizontal="right"/>
      <protection locked="0"/>
    </xf>
    <xf numFmtId="4" fontId="0" fillId="0" borderId="4" xfId="0" applyNumberFormat="1" applyFont="1" applyBorder="1" applyAlignment="1">
      <alignment horizontal="right"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/>
      <protection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9" xfId="0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vertical="top" wrapText="1"/>
      <protection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6" xfId="0" applyNumberFormat="1" applyFont="1" applyBorder="1" applyAlignment="1">
      <alignment/>
    </xf>
    <xf numFmtId="0" fontId="0" fillId="0" borderId="3" xfId="0" applyFont="1" applyFill="1" applyBorder="1" applyAlignment="1" applyProtection="1">
      <alignment horizontal="center"/>
      <protection/>
    </xf>
    <xf numFmtId="4" fontId="0" fillId="0" borderId="3" xfId="0" applyNumberFormat="1" applyFont="1" applyBorder="1" applyAlignment="1">
      <alignment/>
    </xf>
    <xf numFmtId="0" fontId="8" fillId="0" borderId="3" xfId="0" applyFont="1" applyBorder="1" applyAlignment="1" applyProtection="1">
      <alignment vertical="top" wrapText="1"/>
      <protection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Fill="1" applyBorder="1" applyAlignment="1" applyProtection="1">
      <alignment vertical="top" wrapText="1"/>
      <protection/>
    </xf>
    <xf numFmtId="173" fontId="0" fillId="0" borderId="0" xfId="0" applyNumberFormat="1" applyFont="1" applyBorder="1" applyAlignment="1">
      <alignment/>
    </xf>
    <xf numFmtId="0" fontId="13" fillId="2" borderId="10" xfId="0" applyFont="1" applyFill="1" applyBorder="1" applyAlignment="1" applyProtection="1">
      <alignment/>
      <protection locked="0"/>
    </xf>
    <xf numFmtId="0" fontId="13" fillId="2" borderId="11" xfId="0" applyFont="1" applyFill="1" applyBorder="1" applyAlignment="1" applyProtection="1">
      <alignment/>
      <protection locked="0"/>
    </xf>
    <xf numFmtId="0" fontId="13" fillId="2" borderId="12" xfId="0" applyFont="1" applyFill="1" applyBorder="1" applyAlignment="1" applyProtection="1">
      <alignment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3" xfId="15" applyNumberFormat="1" applyFont="1" applyFill="1" applyBorder="1" applyAlignment="1" applyProtection="1">
      <alignment horizontal="center"/>
      <protection locked="0"/>
    </xf>
    <xf numFmtId="174" fontId="8" fillId="0" borderId="14" xfId="15" applyFont="1" applyFill="1" applyBorder="1" applyAlignment="1" applyProtection="1">
      <alignment/>
      <protection locked="0"/>
    </xf>
    <xf numFmtId="0" fontId="2" fillId="0" borderId="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4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4" xfId="0" applyFont="1" applyFill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8" fillId="0" borderId="4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8" fillId="0" borderId="14" xfId="0" applyFont="1" applyFill="1" applyBorder="1" applyAlignment="1" applyProtection="1">
      <alignment horizontal="left"/>
      <protection locked="0"/>
    </xf>
    <xf numFmtId="174" fontId="8" fillId="0" borderId="14" xfId="15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3" fillId="2" borderId="14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6" fillId="0" borderId="3" xfId="0" applyFont="1" applyBorder="1" applyAlignment="1">
      <alignment horizontal="justify" vertical="center"/>
    </xf>
    <xf numFmtId="4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2" fillId="0" borderId="34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4" xfId="0" applyFont="1" applyBorder="1" applyAlignment="1">
      <alignment vertical="top" wrapText="1"/>
    </xf>
    <xf numFmtId="0" fontId="0" fillId="0" borderId="36" xfId="0" applyFont="1" applyBorder="1" applyAlignment="1">
      <alignment horizontal="justify" vertical="top" wrapText="1"/>
    </xf>
    <xf numFmtId="0" fontId="0" fillId="0" borderId="36" xfId="0" applyFont="1" applyBorder="1" applyAlignment="1">
      <alignment vertical="top" wrapText="1"/>
    </xf>
    <xf numFmtId="0" fontId="8" fillId="0" borderId="36" xfId="0" applyFont="1" applyBorder="1" applyAlignment="1">
      <alignment horizontal="left"/>
    </xf>
    <xf numFmtId="0" fontId="8" fillId="0" borderId="7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/>
    </xf>
    <xf numFmtId="0" fontId="24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3" xfId="0" applyFont="1" applyBorder="1" applyAlignment="1">
      <alignment vertical="top"/>
    </xf>
    <xf numFmtId="0" fontId="25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7">
      <selection activeCell="H32" sqref="H32:I33"/>
    </sheetView>
  </sheetViews>
  <sheetFormatPr defaultColWidth="9.140625" defaultRowHeight="12.75"/>
  <cols>
    <col min="1" max="1" width="14.421875" style="1" customWidth="1"/>
    <col min="2" max="3" width="10.28125" style="1" customWidth="1"/>
    <col min="4" max="5" width="9.00390625" style="1" customWidth="1"/>
    <col min="6" max="6" width="8.421875" style="1" customWidth="1"/>
    <col min="7" max="7" width="13.57421875" style="1" customWidth="1"/>
    <col min="8" max="8" width="11.421875" style="1" customWidth="1"/>
    <col min="9" max="16384" width="9.00390625" style="1" customWidth="1"/>
  </cols>
  <sheetData>
    <row r="1" spans="1:9" ht="20.2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20.25" customHeight="1">
      <c r="A2" s="104"/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/>
      <c r="B3" s="104"/>
      <c r="C3" s="104"/>
      <c r="D3" s="104"/>
      <c r="E3" s="104"/>
      <c r="F3" s="104"/>
      <c r="G3" s="104"/>
      <c r="H3" s="104"/>
      <c r="I3" s="104"/>
    </row>
    <row r="4" spans="1:9" ht="5.2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5.75">
      <c r="A5" s="105" t="s">
        <v>1</v>
      </c>
      <c r="B5" s="105"/>
      <c r="C5" s="105"/>
      <c r="D5" s="105"/>
      <c r="E5" s="105"/>
      <c r="F5" s="105"/>
      <c r="G5" s="105"/>
      <c r="H5" s="105"/>
      <c r="I5" s="105"/>
    </row>
    <row r="6" spans="1:9" ht="9.75" customHeight="1">
      <c r="A6" s="106" t="s">
        <v>2</v>
      </c>
      <c r="B6" s="106"/>
      <c r="C6" s="106"/>
      <c r="D6" s="106"/>
      <c r="E6" s="106"/>
      <c r="F6" s="106"/>
      <c r="G6" s="106"/>
      <c r="H6" s="87" t="s">
        <v>3</v>
      </c>
      <c r="I6" s="87"/>
    </row>
    <row r="7" spans="1:9" ht="19.5" customHeight="1">
      <c r="A7" s="102"/>
      <c r="B7" s="102"/>
      <c r="C7" s="102"/>
      <c r="D7" s="102"/>
      <c r="E7" s="102"/>
      <c r="F7" s="102"/>
      <c r="G7" s="102"/>
      <c r="H7" s="103"/>
      <c r="I7" s="103"/>
    </row>
    <row r="8" spans="1:9" ht="9" customHeight="1">
      <c r="A8" s="90" t="s">
        <v>4</v>
      </c>
      <c r="B8" s="90"/>
      <c r="C8" s="90"/>
      <c r="D8" s="90"/>
      <c r="E8" s="90"/>
      <c r="F8" s="90" t="s">
        <v>5</v>
      </c>
      <c r="G8" s="90"/>
      <c r="H8" s="90"/>
      <c r="I8" s="90"/>
    </row>
    <row r="9" spans="1:9" ht="19.5" customHeight="1">
      <c r="A9" s="93"/>
      <c r="B9" s="93"/>
      <c r="C9" s="93"/>
      <c r="D9" s="93"/>
      <c r="E9" s="93"/>
      <c r="F9" s="93"/>
      <c r="G9" s="93"/>
      <c r="H9" s="93"/>
      <c r="I9" s="93"/>
    </row>
    <row r="10" spans="1:9" ht="9" customHeight="1">
      <c r="A10" s="90" t="s">
        <v>6</v>
      </c>
      <c r="B10" s="90"/>
      <c r="C10" s="90"/>
      <c r="D10" s="90"/>
      <c r="E10" s="90"/>
      <c r="F10" s="90"/>
      <c r="G10" s="90"/>
      <c r="H10" s="90" t="s">
        <v>7</v>
      </c>
      <c r="I10" s="90"/>
    </row>
    <row r="11" spans="1:9" ht="19.5" customHeight="1">
      <c r="A11" s="100"/>
      <c r="B11" s="100"/>
      <c r="C11" s="100"/>
      <c r="D11" s="100"/>
      <c r="E11" s="100"/>
      <c r="F11" s="100"/>
      <c r="G11" s="100"/>
      <c r="H11" s="97"/>
      <c r="I11" s="97"/>
    </row>
    <row r="12" spans="1:9" ht="10.5" customHeight="1">
      <c r="A12" s="90" t="s">
        <v>8</v>
      </c>
      <c r="B12" s="90"/>
      <c r="C12" s="90" t="s">
        <v>9</v>
      </c>
      <c r="D12" s="90"/>
      <c r="E12" s="90" t="s">
        <v>10</v>
      </c>
      <c r="F12" s="90"/>
      <c r="G12" s="8" t="s">
        <v>11</v>
      </c>
      <c r="H12" s="94" t="s">
        <v>12</v>
      </c>
      <c r="I12" s="94"/>
    </row>
    <row r="13" spans="1:9" ht="10.5" customHeight="1">
      <c r="A13" s="94"/>
      <c r="B13" s="94"/>
      <c r="C13" s="94"/>
      <c r="D13" s="94"/>
      <c r="E13" s="94"/>
      <c r="F13" s="94"/>
      <c r="G13" s="94"/>
      <c r="H13" s="101"/>
      <c r="I13" s="101"/>
    </row>
    <row r="14" spans="1:9" ht="12" customHeight="1">
      <c r="A14" s="94"/>
      <c r="B14" s="94"/>
      <c r="C14" s="94"/>
      <c r="D14" s="94"/>
      <c r="E14" s="94"/>
      <c r="F14" s="94"/>
      <c r="G14" s="94"/>
      <c r="H14" s="101"/>
      <c r="I14" s="101"/>
    </row>
    <row r="15" spans="1:9" ht="8.25" customHeight="1">
      <c r="A15" s="90" t="s">
        <v>13</v>
      </c>
      <c r="B15" s="90"/>
      <c r="C15" s="90" t="s">
        <v>14</v>
      </c>
      <c r="D15" s="90"/>
      <c r="E15" s="90" t="s">
        <v>15</v>
      </c>
      <c r="F15" s="90"/>
      <c r="G15" s="94" t="s">
        <v>16</v>
      </c>
      <c r="H15" s="94"/>
      <c r="I15" s="94"/>
    </row>
    <row r="16" spans="1:9" ht="19.5" customHeight="1">
      <c r="A16" s="93"/>
      <c r="B16" s="93"/>
      <c r="C16" s="93"/>
      <c r="D16" s="93"/>
      <c r="E16" s="93"/>
      <c r="F16" s="93"/>
      <c r="G16" s="93"/>
      <c r="H16" s="93"/>
      <c r="I16" s="93"/>
    </row>
    <row r="17" spans="1:9" ht="9" customHeight="1">
      <c r="A17" s="90" t="s">
        <v>17</v>
      </c>
      <c r="B17" s="90"/>
      <c r="C17" s="90"/>
      <c r="D17" s="90"/>
      <c r="E17" s="90"/>
      <c r="F17" s="90"/>
      <c r="G17" s="90"/>
      <c r="H17" s="90" t="s">
        <v>18</v>
      </c>
      <c r="I17" s="90"/>
    </row>
    <row r="18" spans="1:9" ht="19.5" customHeight="1">
      <c r="A18" s="100"/>
      <c r="B18" s="100"/>
      <c r="C18" s="100"/>
      <c r="D18" s="100"/>
      <c r="E18" s="100"/>
      <c r="F18" s="100"/>
      <c r="G18" s="100"/>
      <c r="H18" s="100"/>
      <c r="I18" s="100"/>
    </row>
    <row r="19" spans="1:9" ht="19.5" customHeight="1">
      <c r="A19" s="90" t="s">
        <v>19</v>
      </c>
      <c r="B19" s="90"/>
      <c r="C19" s="90"/>
      <c r="D19" s="90" t="s">
        <v>20</v>
      </c>
      <c r="E19" s="90"/>
      <c r="F19" s="90"/>
      <c r="G19" s="5" t="s">
        <v>21</v>
      </c>
      <c r="H19" s="90" t="s">
        <v>22</v>
      </c>
      <c r="I19" s="90"/>
    </row>
    <row r="20" spans="1:9" ht="19.5" customHeight="1">
      <c r="A20" s="93"/>
      <c r="B20" s="93"/>
      <c r="C20" s="93"/>
      <c r="D20" s="93"/>
      <c r="E20" s="93"/>
      <c r="F20" s="93"/>
      <c r="G20" s="7"/>
      <c r="H20" s="93"/>
      <c r="I20" s="93"/>
    </row>
    <row r="21" spans="1:9" ht="8.25" customHeight="1">
      <c r="A21" s="90" t="s">
        <v>23</v>
      </c>
      <c r="B21" s="90"/>
      <c r="C21" s="90"/>
      <c r="D21" s="90"/>
      <c r="E21" s="90"/>
      <c r="F21" s="90" t="s">
        <v>24</v>
      </c>
      <c r="G21" s="90"/>
      <c r="H21" s="87" t="s">
        <v>25</v>
      </c>
      <c r="I21" s="87"/>
    </row>
    <row r="22" spans="1:9" ht="19.5" customHeight="1">
      <c r="A22" s="98"/>
      <c r="B22" s="98"/>
      <c r="C22" s="98"/>
      <c r="D22" s="98"/>
      <c r="E22" s="98"/>
      <c r="F22" s="99"/>
      <c r="G22" s="99"/>
      <c r="H22" s="93"/>
      <c r="I22" s="93"/>
    </row>
    <row r="23" spans="1:9" ht="19.5" customHeight="1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15" customHeight="1">
      <c r="A24" s="86" t="s">
        <v>26</v>
      </c>
      <c r="B24" s="86"/>
      <c r="C24" s="86"/>
      <c r="D24" s="86"/>
      <c r="E24" s="86"/>
      <c r="F24" s="86"/>
      <c r="G24" s="86"/>
      <c r="H24" s="86"/>
      <c r="I24" s="86"/>
    </row>
    <row r="25" spans="1:9" s="9" customFormat="1" ht="15" customHeight="1">
      <c r="A25" s="90" t="s">
        <v>27</v>
      </c>
      <c r="B25" s="90"/>
      <c r="C25" s="90"/>
      <c r="D25" s="90"/>
      <c r="E25" s="90"/>
      <c r="F25" s="90" t="s">
        <v>28</v>
      </c>
      <c r="G25" s="90"/>
      <c r="H25" s="94" t="s">
        <v>29</v>
      </c>
      <c r="I25" s="94"/>
    </row>
    <row r="26" spans="1:9" ht="19.5" customHeight="1">
      <c r="A26" s="97"/>
      <c r="B26" s="97"/>
      <c r="C26" s="97"/>
      <c r="D26" s="97"/>
      <c r="E26" s="97"/>
      <c r="F26" s="97"/>
      <c r="G26" s="97"/>
      <c r="H26" s="97"/>
      <c r="I26" s="97"/>
    </row>
    <row r="27" spans="1:9" s="9" customFormat="1" ht="15" customHeight="1">
      <c r="A27" s="90" t="s">
        <v>30</v>
      </c>
      <c r="B27" s="90"/>
      <c r="C27" s="90"/>
      <c r="D27" s="90"/>
      <c r="E27" s="90"/>
      <c r="F27" s="90"/>
      <c r="G27" s="90"/>
      <c r="H27" s="90" t="s">
        <v>31</v>
      </c>
      <c r="I27" s="90"/>
    </row>
    <row r="28" spans="1:9" ht="19.5" customHeight="1">
      <c r="A28" s="97"/>
      <c r="B28" s="97"/>
      <c r="C28" s="97"/>
      <c r="D28" s="97"/>
      <c r="E28" s="97"/>
      <c r="F28" s="97"/>
      <c r="G28" s="97"/>
      <c r="H28" s="97"/>
      <c r="I28" s="97"/>
    </row>
    <row r="29" spans="1:9" ht="19.5" customHeight="1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5.75">
      <c r="A30" s="86" t="s">
        <v>32</v>
      </c>
      <c r="B30" s="86"/>
      <c r="C30" s="86"/>
      <c r="D30" s="86"/>
      <c r="E30" s="86"/>
      <c r="F30" s="86"/>
      <c r="G30" s="86"/>
      <c r="H30" s="86"/>
      <c r="I30" s="86"/>
    </row>
    <row r="31" spans="1:9" s="9" customFormat="1" ht="11.25" customHeight="1">
      <c r="A31" s="90" t="s">
        <v>33</v>
      </c>
      <c r="B31" s="90"/>
      <c r="C31" s="90"/>
      <c r="D31" s="90"/>
      <c r="E31" s="90"/>
      <c r="F31" s="94" t="s">
        <v>34</v>
      </c>
      <c r="G31" s="94"/>
      <c r="H31" s="94"/>
      <c r="I31" s="94"/>
    </row>
    <row r="32" spans="1:9" ht="9" customHeight="1">
      <c r="A32" s="95"/>
      <c r="B32" s="95"/>
      <c r="C32" s="95"/>
      <c r="D32" s="95"/>
      <c r="E32" s="95"/>
      <c r="F32" s="96" t="s">
        <v>35</v>
      </c>
      <c r="G32" s="96"/>
      <c r="H32" s="96" t="s">
        <v>36</v>
      </c>
      <c r="I32" s="96"/>
    </row>
    <row r="33" spans="1:9" ht="33" customHeight="1">
      <c r="A33" s="95"/>
      <c r="B33" s="95"/>
      <c r="C33" s="95"/>
      <c r="D33" s="95"/>
      <c r="E33" s="95"/>
      <c r="F33" s="96"/>
      <c r="G33" s="96"/>
      <c r="H33" s="96"/>
      <c r="I33" s="96"/>
    </row>
    <row r="34" spans="1:9" ht="10.5" customHeight="1">
      <c r="A34" s="90" t="s">
        <v>37</v>
      </c>
      <c r="B34" s="90"/>
      <c r="C34" s="90"/>
      <c r="D34" s="90"/>
      <c r="E34" s="90"/>
      <c r="F34" s="90"/>
      <c r="G34" s="90"/>
      <c r="H34" s="90"/>
      <c r="I34" s="90"/>
    </row>
    <row r="35" spans="1:13" s="9" customFormat="1" ht="48" customHeight="1">
      <c r="A35" s="92"/>
      <c r="B35" s="92"/>
      <c r="C35" s="92"/>
      <c r="D35" s="92"/>
      <c r="E35" s="92"/>
      <c r="F35" s="92"/>
      <c r="G35" s="92"/>
      <c r="H35" s="92"/>
      <c r="I35" s="92"/>
      <c r="M35" s="10"/>
    </row>
    <row r="36" spans="1:9" s="9" customFormat="1" ht="10.5" customHeight="1">
      <c r="A36" s="90" t="s">
        <v>38</v>
      </c>
      <c r="B36" s="90"/>
      <c r="C36" s="90"/>
      <c r="D36" s="90"/>
      <c r="E36" s="90"/>
      <c r="F36" s="90"/>
      <c r="G36" s="90"/>
      <c r="H36" s="90"/>
      <c r="I36" s="90"/>
    </row>
    <row r="37" spans="1:9" s="9" customFormat="1" ht="21" customHeight="1">
      <c r="A37" s="93"/>
      <c r="B37" s="93"/>
      <c r="C37" s="93"/>
      <c r="D37" s="93"/>
      <c r="E37" s="93"/>
      <c r="F37" s="93"/>
      <c r="G37" s="93"/>
      <c r="H37" s="93"/>
      <c r="I37" s="93"/>
    </row>
    <row r="38" spans="1:9" s="9" customFormat="1" ht="10.5" customHeight="1">
      <c r="A38" s="90" t="s">
        <v>39</v>
      </c>
      <c r="B38" s="90"/>
      <c r="C38" s="90"/>
      <c r="D38" s="90"/>
      <c r="E38" s="90"/>
      <c r="F38" s="90"/>
      <c r="G38" s="90"/>
      <c r="H38" s="90"/>
      <c r="I38" s="90"/>
    </row>
    <row r="39" spans="1:9" s="9" customFormat="1" ht="55.5" customHeight="1">
      <c r="A39" s="91"/>
      <c r="B39" s="91"/>
      <c r="C39" s="91"/>
      <c r="D39" s="91"/>
      <c r="E39" s="91"/>
      <c r="F39" s="91"/>
      <c r="G39" s="91"/>
      <c r="H39" s="91"/>
      <c r="I39" s="91"/>
    </row>
    <row r="40" spans="1:9" ht="12.75">
      <c r="A40" s="90" t="s">
        <v>40</v>
      </c>
      <c r="B40" s="90"/>
      <c r="C40" s="90"/>
      <c r="D40" s="90"/>
      <c r="E40" s="90"/>
      <c r="F40" s="90"/>
      <c r="G40" s="90"/>
      <c r="H40" s="90"/>
      <c r="I40" s="90"/>
    </row>
    <row r="41" spans="1:9" ht="51" customHeight="1">
      <c r="A41" s="91"/>
      <c r="B41" s="91"/>
      <c r="C41" s="91"/>
      <c r="D41" s="91"/>
      <c r="E41" s="91"/>
      <c r="F41" s="91"/>
      <c r="G41" s="91"/>
      <c r="H41" s="91"/>
      <c r="I41" s="91"/>
    </row>
    <row r="42" spans="1:9" ht="12.75">
      <c r="A42" s="89"/>
      <c r="B42" s="89"/>
      <c r="C42" s="89"/>
      <c r="D42" s="89"/>
      <c r="E42" s="89"/>
      <c r="F42" s="89"/>
      <c r="G42" s="89"/>
      <c r="H42" s="89"/>
      <c r="I42" s="89"/>
    </row>
  </sheetData>
  <mergeCells count="75">
    <mergeCell ref="A1:I3"/>
    <mergeCell ref="A5:I5"/>
    <mergeCell ref="A6:G6"/>
    <mergeCell ref="H6:I6"/>
    <mergeCell ref="A7:G7"/>
    <mergeCell ref="H7:I7"/>
    <mergeCell ref="A8:E8"/>
    <mergeCell ref="F8:I8"/>
    <mergeCell ref="A9:E9"/>
    <mergeCell ref="F9:I9"/>
    <mergeCell ref="A10:G10"/>
    <mergeCell ref="H10:I10"/>
    <mergeCell ref="A11:G11"/>
    <mergeCell ref="H11:I11"/>
    <mergeCell ref="A12:B12"/>
    <mergeCell ref="C12:D12"/>
    <mergeCell ref="E12:F12"/>
    <mergeCell ref="H12:I12"/>
    <mergeCell ref="H13:I14"/>
    <mergeCell ref="A15:B15"/>
    <mergeCell ref="C15:D15"/>
    <mergeCell ref="E15:F15"/>
    <mergeCell ref="G15:I15"/>
    <mergeCell ref="A13:B14"/>
    <mergeCell ref="C13:D14"/>
    <mergeCell ref="E13:F14"/>
    <mergeCell ref="G13:G14"/>
    <mergeCell ref="A16:B16"/>
    <mergeCell ref="C16:D16"/>
    <mergeCell ref="E16:F16"/>
    <mergeCell ref="G16:I16"/>
    <mergeCell ref="A17:G17"/>
    <mergeCell ref="H17:I17"/>
    <mergeCell ref="A18:G18"/>
    <mergeCell ref="H18:I18"/>
    <mergeCell ref="A19:C19"/>
    <mergeCell ref="D19:F19"/>
    <mergeCell ref="H19:I19"/>
    <mergeCell ref="A20:C20"/>
    <mergeCell ref="D20:F20"/>
    <mergeCell ref="H20:I20"/>
    <mergeCell ref="A21:E21"/>
    <mergeCell ref="F21:G21"/>
    <mergeCell ref="H21:I21"/>
    <mergeCell ref="A22:E22"/>
    <mergeCell ref="F22:G22"/>
    <mergeCell ref="H22:I22"/>
    <mergeCell ref="A23:I23"/>
    <mergeCell ref="A24:I24"/>
    <mergeCell ref="A25:E25"/>
    <mergeCell ref="F25:G25"/>
    <mergeCell ref="H25:I25"/>
    <mergeCell ref="A26:E26"/>
    <mergeCell ref="F26:G26"/>
    <mergeCell ref="H26:I26"/>
    <mergeCell ref="A27:G27"/>
    <mergeCell ref="H27:I27"/>
    <mergeCell ref="A28:G28"/>
    <mergeCell ref="H28:I28"/>
    <mergeCell ref="A29:I29"/>
    <mergeCell ref="A30:I30"/>
    <mergeCell ref="A31:E31"/>
    <mergeCell ref="F31:I31"/>
    <mergeCell ref="A32:E33"/>
    <mergeCell ref="F32:G33"/>
    <mergeCell ref="H32:I33"/>
    <mergeCell ref="A34:I34"/>
    <mergeCell ref="A35:I35"/>
    <mergeCell ref="A36:I36"/>
    <mergeCell ref="A37:I37"/>
    <mergeCell ref="A42:I42"/>
    <mergeCell ref="A38:I38"/>
    <mergeCell ref="A39:I39"/>
    <mergeCell ref="A40:I40"/>
    <mergeCell ref="A41:I41"/>
  </mergeCells>
  <conditionalFormatting sqref="A1 A4:A13 A15:A32 A34:A41 B4:I4 B7:I7 B9 B11 B18 B24:I24 B26:I26 B28:I28 B30:I30 C12:C13 C15:C16 E12:E13 E15:E16 F8:F9 F21:F22 F25:F26 F31:F32 G12:G13 G15:G16 H6:H7 H10:H13 H17:H22 H25:H28 H32 I11:I12 I18">
    <cfRule type="cellIs" priority="1" dxfId="0" operator="equal" stopIfTrue="1">
      <formula>0</formula>
    </cfRule>
  </conditionalFormatting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workbookViewId="0" topLeftCell="A38">
      <selection activeCell="C46" sqref="C46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52.28125" style="1" customWidth="1"/>
    <col min="4" max="4" width="20.57421875" style="1" customWidth="1"/>
    <col min="5" max="5" width="16.57421875" style="1" customWidth="1"/>
    <col min="6" max="6" width="16.28125" style="1" customWidth="1"/>
    <col min="7" max="7" width="16.7109375" style="1" customWidth="1"/>
    <col min="8" max="8" width="18.00390625" style="1" customWidth="1"/>
    <col min="9" max="9" width="17.00390625" style="1" customWidth="1"/>
    <col min="10" max="10" width="13.57421875" style="1" customWidth="1"/>
    <col min="11" max="16384" width="9.00390625" style="1" customWidth="1"/>
  </cols>
  <sheetData>
    <row r="1" spans="1:9" ht="21.75" customHeight="1">
      <c r="A1" s="118" t="s">
        <v>41</v>
      </c>
      <c r="B1" s="118"/>
      <c r="C1" s="118"/>
      <c r="D1" s="118"/>
      <c r="E1" s="118"/>
      <c r="F1" s="118"/>
      <c r="G1" s="118"/>
      <c r="H1" s="118"/>
      <c r="I1" s="118"/>
    </row>
    <row r="2" spans="1:9" ht="27.7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8" ht="12.75">
      <c r="A3" s="119"/>
      <c r="B3" s="119"/>
      <c r="C3" s="119"/>
      <c r="D3" s="119"/>
      <c r="E3" s="119"/>
      <c r="F3" s="119"/>
      <c r="G3" s="119"/>
      <c r="H3" s="119"/>
    </row>
    <row r="4" spans="1:9" ht="19.5" customHeight="1">
      <c r="A4" s="120" t="s">
        <v>42</v>
      </c>
      <c r="B4" s="120"/>
      <c r="C4" s="120"/>
      <c r="D4" s="120"/>
      <c r="E4" s="120"/>
      <c r="F4" s="120"/>
      <c r="G4" s="120"/>
      <c r="H4" s="120"/>
      <c r="I4" s="120"/>
    </row>
    <row r="5" spans="1:9" ht="11.2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6.5" customHeight="1">
      <c r="A6" s="115" t="s">
        <v>43</v>
      </c>
      <c r="B6" s="116" t="s">
        <v>44</v>
      </c>
      <c r="C6" s="117" t="s">
        <v>45</v>
      </c>
      <c r="D6" s="112" t="s">
        <v>46</v>
      </c>
      <c r="E6" s="112"/>
      <c r="F6" s="112" t="s">
        <v>47</v>
      </c>
      <c r="G6" s="112"/>
      <c r="H6" s="112" t="s">
        <v>48</v>
      </c>
      <c r="I6" s="112"/>
    </row>
    <row r="7" spans="1:9" ht="14.25" customHeight="1">
      <c r="A7" s="115"/>
      <c r="B7" s="116"/>
      <c r="C7" s="117"/>
      <c r="D7" s="11" t="s">
        <v>49</v>
      </c>
      <c r="E7" s="11" t="s">
        <v>50</v>
      </c>
      <c r="F7" s="11" t="s">
        <v>51</v>
      </c>
      <c r="G7" s="12" t="s">
        <v>52</v>
      </c>
      <c r="H7" s="11" t="s">
        <v>53</v>
      </c>
      <c r="I7" s="11" t="s">
        <v>54</v>
      </c>
    </row>
    <row r="8" spans="1:254" ht="14.25" customHeight="1">
      <c r="A8" s="13">
        <v>1</v>
      </c>
      <c r="B8" s="14"/>
      <c r="C8" s="15" t="s">
        <v>55</v>
      </c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</row>
    <row r="9" spans="1:254" ht="14.25" customHeight="1">
      <c r="A9" s="13"/>
      <c r="B9" s="14" t="s">
        <v>56</v>
      </c>
      <c r="C9" s="22" t="s">
        <v>57</v>
      </c>
      <c r="D9" s="16"/>
      <c r="E9" s="16"/>
      <c r="F9" s="17"/>
      <c r="G9" s="18"/>
      <c r="H9" s="6"/>
      <c r="I9" s="6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</row>
    <row r="10" spans="1:254" ht="14.25" customHeight="1">
      <c r="A10" s="13"/>
      <c r="B10" s="14" t="s">
        <v>58</v>
      </c>
      <c r="C10" s="22" t="s">
        <v>59</v>
      </c>
      <c r="D10" s="16"/>
      <c r="E10" s="16"/>
      <c r="F10" s="17"/>
      <c r="G10" s="18"/>
      <c r="H10" s="6"/>
      <c r="I10" s="6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14.25" customHeight="1">
      <c r="A11" s="13"/>
      <c r="B11" s="14" t="s">
        <v>60</v>
      </c>
      <c r="C11" s="22" t="s">
        <v>61</v>
      </c>
      <c r="D11" s="16" t="s">
        <v>62</v>
      </c>
      <c r="E11" s="16">
        <v>8</v>
      </c>
      <c r="F11" s="17">
        <v>100</v>
      </c>
      <c r="G11" s="18">
        <v>800</v>
      </c>
      <c r="H11" s="6" t="s">
        <v>63</v>
      </c>
      <c r="I11" s="6" t="str">
        <f>I23</f>
        <v>2º semestre / 2005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14.25" customHeight="1">
      <c r="A12" s="13"/>
      <c r="B12" s="14" t="s">
        <v>64</v>
      </c>
      <c r="C12" s="22" t="s">
        <v>65</v>
      </c>
      <c r="D12" s="16" t="s">
        <v>66</v>
      </c>
      <c r="E12" s="16">
        <v>2</v>
      </c>
      <c r="F12" s="17">
        <v>200</v>
      </c>
      <c r="G12" s="18">
        <v>400</v>
      </c>
      <c r="H12" s="23" t="s">
        <v>67</v>
      </c>
      <c r="I12" s="6" t="str">
        <f>I24</f>
        <v>2º semestre / 2005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14.25" customHeight="1">
      <c r="A13" s="13"/>
      <c r="B13" s="14" t="s">
        <v>68</v>
      </c>
      <c r="C13" s="22" t="s">
        <v>69</v>
      </c>
      <c r="D13" s="16" t="s">
        <v>70</v>
      </c>
      <c r="E13" s="16">
        <v>2</v>
      </c>
      <c r="F13" s="17">
        <v>400</v>
      </c>
      <c r="G13" s="24">
        <v>800</v>
      </c>
      <c r="H13" s="6" t="s">
        <v>71</v>
      </c>
      <c r="I13" s="6" t="str">
        <f>I12</f>
        <v>2º semestre / 2005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</row>
    <row r="14" spans="1:254" ht="14.25" customHeight="1">
      <c r="A14" s="13"/>
      <c r="B14" s="14" t="s">
        <v>72</v>
      </c>
      <c r="C14" s="22" t="s">
        <v>73</v>
      </c>
      <c r="D14" s="16" t="s">
        <v>74</v>
      </c>
      <c r="E14" s="16">
        <v>1</v>
      </c>
      <c r="F14" s="17">
        <v>5000</v>
      </c>
      <c r="G14" s="24">
        <f>E14*F14</f>
        <v>5000</v>
      </c>
      <c r="H14" s="6" t="s">
        <v>75</v>
      </c>
      <c r="I14" s="6" t="str">
        <f>I13</f>
        <v>2º semestre / 2005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</row>
    <row r="15" spans="1:254" ht="14.25" customHeight="1">
      <c r="A15" s="13"/>
      <c r="B15" s="14" t="s">
        <v>76</v>
      </c>
      <c r="C15" s="22" t="s">
        <v>77</v>
      </c>
      <c r="D15" s="16"/>
      <c r="E15" s="16"/>
      <c r="F15" s="17"/>
      <c r="G15" s="24"/>
      <c r="H15" s="6"/>
      <c r="I15" s="6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</row>
    <row r="16" spans="1:254" ht="14.25" customHeight="1">
      <c r="A16" s="13"/>
      <c r="B16" s="14" t="s">
        <v>78</v>
      </c>
      <c r="C16" s="22" t="s">
        <v>79</v>
      </c>
      <c r="D16" s="16" t="s">
        <v>80</v>
      </c>
      <c r="E16" s="16">
        <v>1</v>
      </c>
      <c r="F16" s="17">
        <v>1000</v>
      </c>
      <c r="G16" s="24">
        <v>1000</v>
      </c>
      <c r="H16" s="6" t="s">
        <v>81</v>
      </c>
      <c r="I16" s="6" t="str">
        <f>I14</f>
        <v>2º semestre / 2005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</row>
    <row r="17" spans="1:254" ht="14.25" customHeight="1">
      <c r="A17" s="13"/>
      <c r="B17" s="14" t="s">
        <v>82</v>
      </c>
      <c r="C17" s="22" t="s">
        <v>83</v>
      </c>
      <c r="D17" s="16" t="s">
        <v>84</v>
      </c>
      <c r="E17" s="16">
        <v>1</v>
      </c>
      <c r="F17" s="17">
        <v>100</v>
      </c>
      <c r="G17" s="24">
        <v>100</v>
      </c>
      <c r="H17" s="6" t="s">
        <v>85</v>
      </c>
      <c r="I17" s="6" t="str">
        <f aca="true" t="shared" si="0" ref="I17:I22">I16</f>
        <v>2º semestre / 2005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</row>
    <row r="18" spans="1:254" ht="14.25" customHeight="1">
      <c r="A18" s="13"/>
      <c r="B18" s="14" t="s">
        <v>86</v>
      </c>
      <c r="C18" s="22" t="s">
        <v>87</v>
      </c>
      <c r="D18" s="16" t="s">
        <v>88</v>
      </c>
      <c r="E18" s="16">
        <v>1</v>
      </c>
      <c r="F18" s="17">
        <v>400</v>
      </c>
      <c r="G18" s="18">
        <v>400</v>
      </c>
      <c r="H18" s="25" t="s">
        <v>89</v>
      </c>
      <c r="I18" s="6" t="str">
        <f t="shared" si="0"/>
        <v>2º semestre / 2005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</row>
    <row r="19" spans="1:254" ht="14.25" customHeight="1">
      <c r="A19" s="13"/>
      <c r="B19" s="14" t="s">
        <v>90</v>
      </c>
      <c r="C19" s="22" t="s">
        <v>91</v>
      </c>
      <c r="D19" s="16" t="s">
        <v>92</v>
      </c>
      <c r="E19" s="16">
        <v>1</v>
      </c>
      <c r="F19" s="17">
        <v>1000</v>
      </c>
      <c r="G19" s="18">
        <f>E19*F19</f>
        <v>1000</v>
      </c>
      <c r="H19" s="6" t="s">
        <v>93</v>
      </c>
      <c r="I19" s="6" t="str">
        <f t="shared" si="0"/>
        <v>2º semestre / 2005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</row>
    <row r="20" spans="1:254" ht="14.25" customHeight="1">
      <c r="A20" s="13"/>
      <c r="B20" s="14" t="s">
        <v>94</v>
      </c>
      <c r="C20" s="26" t="s">
        <v>95</v>
      </c>
      <c r="D20" s="16" t="s">
        <v>96</v>
      </c>
      <c r="E20" s="16">
        <v>3</v>
      </c>
      <c r="F20" s="17">
        <v>900</v>
      </c>
      <c r="G20" s="18">
        <f>E20*F20</f>
        <v>2700</v>
      </c>
      <c r="H20" s="6" t="s">
        <v>97</v>
      </c>
      <c r="I20" s="6" t="str">
        <f t="shared" si="0"/>
        <v>2º semestre / 2005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</row>
    <row r="21" spans="1:254" ht="14.25" customHeight="1">
      <c r="A21" s="13"/>
      <c r="B21" s="14" t="s">
        <v>98</v>
      </c>
      <c r="C21" s="22" t="s">
        <v>99</v>
      </c>
      <c r="D21" s="16" t="s">
        <v>100</v>
      </c>
      <c r="E21" s="16">
        <v>6</v>
      </c>
      <c r="F21" s="17">
        <v>70</v>
      </c>
      <c r="G21" s="18">
        <f>E21*F21</f>
        <v>420</v>
      </c>
      <c r="H21" s="6" t="s">
        <v>101</v>
      </c>
      <c r="I21" s="6" t="str">
        <f t="shared" si="0"/>
        <v>2º semestre / 2005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ht="14.25" customHeight="1">
      <c r="A22" s="13"/>
      <c r="B22" s="14" t="s">
        <v>102</v>
      </c>
      <c r="C22" s="27" t="s">
        <v>103</v>
      </c>
      <c r="D22" s="28" t="s">
        <v>104</v>
      </c>
      <c r="E22" s="28">
        <v>12</v>
      </c>
      <c r="F22" s="29">
        <v>50</v>
      </c>
      <c r="G22" s="30">
        <v>600</v>
      </c>
      <c r="H22" s="6" t="s">
        <v>105</v>
      </c>
      <c r="I22" s="6" t="str">
        <f t="shared" si="0"/>
        <v>2º semestre / 2005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ht="14.25" customHeight="1">
      <c r="A23" s="13"/>
      <c r="B23" s="14" t="s">
        <v>106</v>
      </c>
      <c r="C23" s="27" t="s">
        <v>107</v>
      </c>
      <c r="D23" s="28" t="s">
        <v>108</v>
      </c>
      <c r="E23" s="28">
        <v>9</v>
      </c>
      <c r="F23" s="29">
        <v>50</v>
      </c>
      <c r="G23" s="30">
        <v>450</v>
      </c>
      <c r="H23" s="6" t="s">
        <v>109</v>
      </c>
      <c r="I23" s="6" t="s">
        <v>110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ht="14.25" customHeight="1">
      <c r="A24" s="13"/>
      <c r="B24" s="14" t="s">
        <v>111</v>
      </c>
      <c r="C24" s="27" t="s">
        <v>112</v>
      </c>
      <c r="D24" s="28" t="s">
        <v>113</v>
      </c>
      <c r="E24" s="28">
        <v>9</v>
      </c>
      <c r="F24" s="29">
        <v>70</v>
      </c>
      <c r="G24" s="30">
        <v>630</v>
      </c>
      <c r="H24" s="6" t="s">
        <v>114</v>
      </c>
      <c r="I24" s="6" t="s">
        <v>115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ht="14.25" customHeight="1">
      <c r="A25" s="13"/>
      <c r="B25" s="14"/>
      <c r="C25" s="15"/>
      <c r="D25" s="28"/>
      <c r="E25" s="28"/>
      <c r="F25" s="29"/>
      <c r="G25" s="30"/>
      <c r="H25" s="6"/>
      <c r="I25" s="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9" ht="12.75">
      <c r="A26" s="31">
        <v>2</v>
      </c>
      <c r="B26" s="32"/>
      <c r="C26" s="33" t="s">
        <v>116</v>
      </c>
      <c r="D26" s="34"/>
      <c r="E26" s="34"/>
      <c r="F26" s="29"/>
      <c r="G26" s="35"/>
      <c r="H26" s="36"/>
      <c r="I26" s="36"/>
    </row>
    <row r="27" spans="1:9" ht="12.75">
      <c r="A27" s="31"/>
      <c r="B27" s="32" t="s">
        <v>117</v>
      </c>
      <c r="C27" s="37" t="s">
        <v>118</v>
      </c>
      <c r="D27" s="38" t="s">
        <v>119</v>
      </c>
      <c r="E27" s="31">
        <v>1</v>
      </c>
      <c r="F27" s="17">
        <v>500</v>
      </c>
      <c r="G27" s="39">
        <v>500</v>
      </c>
      <c r="H27" s="6" t="s">
        <v>120</v>
      </c>
      <c r="I27" s="6" t="str">
        <f>I24</f>
        <v>2º semestre / 2005</v>
      </c>
    </row>
    <row r="28" spans="1:9" ht="12.75">
      <c r="A28" s="31"/>
      <c r="B28" s="32" t="s">
        <v>121</v>
      </c>
      <c r="C28" s="40" t="s">
        <v>122</v>
      </c>
      <c r="D28" s="6" t="s">
        <v>123</v>
      </c>
      <c r="E28" s="6">
        <v>2000</v>
      </c>
      <c r="F28" s="40">
        <v>0.5</v>
      </c>
      <c r="G28" s="41">
        <v>1000</v>
      </c>
      <c r="H28" s="6" t="s">
        <v>124</v>
      </c>
      <c r="I28" s="6" t="str">
        <f>I27</f>
        <v>2º semestre / 2005</v>
      </c>
    </row>
    <row r="29" spans="1:9" ht="12.75">
      <c r="A29" s="31"/>
      <c r="B29" s="32"/>
      <c r="C29" s="40"/>
      <c r="D29" s="40"/>
      <c r="E29" s="40"/>
      <c r="F29" s="40"/>
      <c r="G29" s="40"/>
      <c r="H29" s="40"/>
      <c r="I29" s="40"/>
    </row>
    <row r="30" spans="1:9" ht="12.75">
      <c r="A30" s="31">
        <v>3</v>
      </c>
      <c r="B30" s="32"/>
      <c r="C30" s="33" t="s">
        <v>125</v>
      </c>
      <c r="D30" s="38"/>
      <c r="E30" s="38"/>
      <c r="F30" s="17"/>
      <c r="G30" s="39"/>
      <c r="H30" s="36"/>
      <c r="I30" s="36"/>
    </row>
    <row r="31" spans="1:9" ht="25.5">
      <c r="A31" s="31"/>
      <c r="B31" s="32" t="s">
        <v>126</v>
      </c>
      <c r="C31" s="42" t="s">
        <v>127</v>
      </c>
      <c r="D31" s="31" t="s">
        <v>128</v>
      </c>
      <c r="E31" s="31">
        <v>1</v>
      </c>
      <c r="F31" s="17">
        <v>3290</v>
      </c>
      <c r="G31" s="39">
        <v>3290</v>
      </c>
      <c r="H31" s="6" t="s">
        <v>129</v>
      </c>
      <c r="I31" s="6" t="str">
        <f>I32</f>
        <v>2º semestre / 2005</v>
      </c>
    </row>
    <row r="32" spans="1:9" ht="12.75">
      <c r="A32" s="31"/>
      <c r="B32" s="32" t="s">
        <v>130</v>
      </c>
      <c r="C32" s="40" t="s">
        <v>131</v>
      </c>
      <c r="D32" s="31" t="s">
        <v>132</v>
      </c>
      <c r="E32" s="31">
        <v>1</v>
      </c>
      <c r="F32" s="17">
        <v>2000</v>
      </c>
      <c r="G32" s="39">
        <v>2000</v>
      </c>
      <c r="H32" s="6" t="s">
        <v>133</v>
      </c>
      <c r="I32" s="6" t="s">
        <v>134</v>
      </c>
    </row>
    <row r="33" spans="1:9" ht="12.75">
      <c r="A33" s="31"/>
      <c r="B33" s="32" t="s">
        <v>135</v>
      </c>
      <c r="C33" s="37" t="s">
        <v>136</v>
      </c>
      <c r="D33" s="31" t="s">
        <v>137</v>
      </c>
      <c r="E33" s="31">
        <v>8</v>
      </c>
      <c r="F33" s="17">
        <v>1100</v>
      </c>
      <c r="G33" s="39">
        <f>E33*F33</f>
        <v>8800</v>
      </c>
      <c r="H33" s="6" t="s">
        <v>138</v>
      </c>
      <c r="I33" s="6" t="s">
        <v>139</v>
      </c>
    </row>
    <row r="34" spans="1:9" ht="12.75">
      <c r="A34" s="31"/>
      <c r="B34" s="43" t="s">
        <v>140</v>
      </c>
      <c r="C34" s="44" t="s">
        <v>141</v>
      </c>
      <c r="D34" s="38" t="s">
        <v>142</v>
      </c>
      <c r="E34" s="38">
        <v>8</v>
      </c>
      <c r="F34" s="17">
        <v>1000</v>
      </c>
      <c r="G34" s="39">
        <v>8000</v>
      </c>
      <c r="H34" s="45" t="s">
        <v>143</v>
      </c>
      <c r="I34" s="6" t="s">
        <v>144</v>
      </c>
    </row>
    <row r="35" spans="1:9" ht="12.75">
      <c r="A35" s="31"/>
      <c r="B35" s="43" t="s">
        <v>145</v>
      </c>
      <c r="C35" s="44" t="s">
        <v>146</v>
      </c>
      <c r="D35" s="38" t="s">
        <v>147</v>
      </c>
      <c r="E35" s="38">
        <v>8</v>
      </c>
      <c r="F35" s="17">
        <v>500</v>
      </c>
      <c r="G35" s="39">
        <v>4000</v>
      </c>
      <c r="H35" s="45" t="s">
        <v>148</v>
      </c>
      <c r="I35" s="6" t="s">
        <v>149</v>
      </c>
    </row>
    <row r="36" spans="1:9" ht="12.75">
      <c r="A36" s="31"/>
      <c r="B36" s="43" t="s">
        <v>150</v>
      </c>
      <c r="C36" s="44" t="s">
        <v>151</v>
      </c>
      <c r="D36" s="38" t="s">
        <v>152</v>
      </c>
      <c r="E36" s="38">
        <v>16</v>
      </c>
      <c r="F36" s="17">
        <v>70</v>
      </c>
      <c r="G36" s="39">
        <v>1120</v>
      </c>
      <c r="H36" s="45" t="s">
        <v>153</v>
      </c>
      <c r="I36" s="6" t="s">
        <v>154</v>
      </c>
    </row>
    <row r="37" spans="1:9" ht="12.75">
      <c r="A37" s="31"/>
      <c r="B37" s="43" t="s">
        <v>155</v>
      </c>
      <c r="C37" s="44" t="s">
        <v>156</v>
      </c>
      <c r="D37" s="38" t="s">
        <v>157</v>
      </c>
      <c r="E37" s="38">
        <v>30</v>
      </c>
      <c r="F37" s="17">
        <v>50</v>
      </c>
      <c r="G37" s="39">
        <v>1500</v>
      </c>
      <c r="H37" s="45" t="s">
        <v>158</v>
      </c>
      <c r="I37" s="6" t="s">
        <v>159</v>
      </c>
    </row>
    <row r="38" spans="1:9" ht="12.75">
      <c r="A38" s="31"/>
      <c r="B38" s="46" t="s">
        <v>160</v>
      </c>
      <c r="C38" s="44" t="s">
        <v>161</v>
      </c>
      <c r="D38" s="38"/>
      <c r="E38" s="38"/>
      <c r="F38" s="17"/>
      <c r="G38" s="39"/>
      <c r="H38" s="47"/>
      <c r="I38" s="36"/>
    </row>
    <row r="39" spans="1:9" ht="12.75">
      <c r="A39" s="31"/>
      <c r="B39" s="43" t="s">
        <v>162</v>
      </c>
      <c r="C39" s="44" t="s">
        <v>163</v>
      </c>
      <c r="D39" s="38" t="s">
        <v>164</v>
      </c>
      <c r="E39" s="38">
        <v>1</v>
      </c>
      <c r="F39" s="17">
        <v>7500</v>
      </c>
      <c r="G39" s="39">
        <v>7500</v>
      </c>
      <c r="H39" s="45" t="s">
        <v>165</v>
      </c>
      <c r="I39" s="6" t="s">
        <v>166</v>
      </c>
    </row>
    <row r="40" spans="1:9" ht="17.25" customHeight="1">
      <c r="A40" s="31"/>
      <c r="B40" s="43" t="s">
        <v>167</v>
      </c>
      <c r="C40" s="44" t="s">
        <v>168</v>
      </c>
      <c r="D40" s="38" t="s">
        <v>169</v>
      </c>
      <c r="E40" s="38">
        <v>1</v>
      </c>
      <c r="F40" s="17">
        <v>6000</v>
      </c>
      <c r="G40" s="39">
        <v>6000</v>
      </c>
      <c r="H40" s="45" t="s">
        <v>170</v>
      </c>
      <c r="I40" s="6" t="s">
        <v>171</v>
      </c>
    </row>
    <row r="41" spans="1:9" ht="12.75">
      <c r="A41" s="31"/>
      <c r="B41" s="43" t="s">
        <v>172</v>
      </c>
      <c r="C41" s="44" t="s">
        <v>173</v>
      </c>
      <c r="D41" s="38" t="s">
        <v>174</v>
      </c>
      <c r="E41" s="38">
        <v>1</v>
      </c>
      <c r="F41" s="17">
        <v>430</v>
      </c>
      <c r="G41" s="39">
        <v>430</v>
      </c>
      <c r="H41" s="45" t="s">
        <v>175</v>
      </c>
      <c r="I41" s="6" t="s">
        <v>176</v>
      </c>
    </row>
    <row r="42" spans="1:9" ht="15.75" customHeight="1">
      <c r="A42" s="31"/>
      <c r="B42" s="43" t="s">
        <v>177</v>
      </c>
      <c r="C42" s="26" t="s">
        <v>178</v>
      </c>
      <c r="D42" s="38"/>
      <c r="E42" s="38"/>
      <c r="F42" s="17"/>
      <c r="G42" s="39"/>
      <c r="H42" s="45"/>
      <c r="I42" s="6"/>
    </row>
    <row r="43" spans="1:9" ht="12.75">
      <c r="A43" s="31"/>
      <c r="B43" s="48" t="s">
        <v>179</v>
      </c>
      <c r="C43" s="40" t="s">
        <v>180</v>
      </c>
      <c r="D43" s="6" t="s">
        <v>181</v>
      </c>
      <c r="E43" s="6">
        <v>1</v>
      </c>
      <c r="F43" s="49">
        <v>2500</v>
      </c>
      <c r="G43" s="49">
        <v>2500</v>
      </c>
      <c r="H43" s="45" t="s">
        <v>182</v>
      </c>
      <c r="I43" s="6" t="s">
        <v>183</v>
      </c>
    </row>
    <row r="44" spans="1:9" ht="12.75">
      <c r="A44" s="31"/>
      <c r="B44" s="48" t="s">
        <v>184</v>
      </c>
      <c r="C44" s="40" t="s">
        <v>185</v>
      </c>
      <c r="D44" s="6" t="s">
        <v>186</v>
      </c>
      <c r="E44" s="6">
        <v>1</v>
      </c>
      <c r="F44" s="49">
        <v>480</v>
      </c>
      <c r="G44" s="49">
        <v>480</v>
      </c>
      <c r="H44" s="45" t="s">
        <v>187</v>
      </c>
      <c r="I44" s="6" t="s">
        <v>188</v>
      </c>
    </row>
    <row r="45" spans="1:9" ht="12.75">
      <c r="A45" s="31"/>
      <c r="B45" s="48" t="s">
        <v>189</v>
      </c>
      <c r="C45" s="40" t="s">
        <v>190</v>
      </c>
      <c r="D45" s="6" t="s">
        <v>191</v>
      </c>
      <c r="E45" s="6">
        <v>1</v>
      </c>
      <c r="F45" s="49">
        <v>400</v>
      </c>
      <c r="G45" s="49">
        <v>400</v>
      </c>
      <c r="H45" s="45" t="s">
        <v>192</v>
      </c>
      <c r="I45" s="6" t="s">
        <v>193</v>
      </c>
    </row>
    <row r="46" spans="1:9" ht="12.75">
      <c r="A46" s="31"/>
      <c r="B46" s="38" t="s">
        <v>194</v>
      </c>
      <c r="C46" s="44" t="s">
        <v>195</v>
      </c>
      <c r="D46" s="38" t="s">
        <v>196</v>
      </c>
      <c r="E46" s="38">
        <v>1</v>
      </c>
      <c r="F46" s="17">
        <v>340</v>
      </c>
      <c r="G46" s="49">
        <f>E46*F46</f>
        <v>340</v>
      </c>
      <c r="H46" s="45" t="str">
        <f>H45</f>
        <v>1º semestre / 2005</v>
      </c>
      <c r="I46" s="6" t="str">
        <f>I45</f>
        <v>2º semestre / 2005</v>
      </c>
    </row>
    <row r="47" spans="1:9" ht="12.75">
      <c r="A47" s="31"/>
      <c r="B47" s="43"/>
      <c r="C47" s="44"/>
      <c r="D47" s="38"/>
      <c r="E47" s="38"/>
      <c r="F47" s="17"/>
      <c r="G47" s="39"/>
      <c r="H47" s="47"/>
      <c r="I47" s="36"/>
    </row>
    <row r="48" spans="1:9" ht="12.75">
      <c r="A48" s="31">
        <v>4</v>
      </c>
      <c r="B48" s="43"/>
      <c r="C48" s="50" t="s">
        <v>197</v>
      </c>
      <c r="D48" s="38"/>
      <c r="E48" s="38"/>
      <c r="F48" s="17"/>
      <c r="G48" s="39"/>
      <c r="H48" s="47"/>
      <c r="I48" s="36"/>
    </row>
    <row r="49" spans="1:9" ht="15" customHeight="1">
      <c r="A49" s="38"/>
      <c r="B49" s="43" t="s">
        <v>198</v>
      </c>
      <c r="C49" s="44" t="s">
        <v>199</v>
      </c>
      <c r="D49" s="38" t="s">
        <v>200</v>
      </c>
      <c r="E49" s="38">
        <v>4</v>
      </c>
      <c r="F49" s="17">
        <v>600</v>
      </c>
      <c r="G49" s="39">
        <v>2400</v>
      </c>
      <c r="H49" s="45" t="s">
        <v>201</v>
      </c>
      <c r="I49" s="6" t="s">
        <v>202</v>
      </c>
    </row>
    <row r="50" spans="1:9" ht="12.75">
      <c r="A50" s="38"/>
      <c r="B50" s="43" t="s">
        <v>203</v>
      </c>
      <c r="C50" s="44" t="s">
        <v>204</v>
      </c>
      <c r="D50" s="38" t="s">
        <v>205</v>
      </c>
      <c r="E50" s="38">
        <v>3</v>
      </c>
      <c r="F50" s="17">
        <v>400</v>
      </c>
      <c r="G50" s="39">
        <f>E50*F50</f>
        <v>1200</v>
      </c>
      <c r="H50" s="45" t="s">
        <v>206</v>
      </c>
      <c r="I50" s="6" t="s">
        <v>207</v>
      </c>
    </row>
    <row r="51" spans="1:9" ht="12.75">
      <c r="A51" s="38"/>
      <c r="B51" s="43" t="s">
        <v>208</v>
      </c>
      <c r="C51" s="44" t="s">
        <v>209</v>
      </c>
      <c r="D51" s="38" t="s">
        <v>210</v>
      </c>
      <c r="E51" s="38">
        <v>3</v>
      </c>
      <c r="F51" s="17">
        <v>400</v>
      </c>
      <c r="G51" s="39">
        <v>1200</v>
      </c>
      <c r="H51" s="45" t="s">
        <v>211</v>
      </c>
      <c r="I51" s="6" t="s">
        <v>212</v>
      </c>
    </row>
    <row r="52" spans="1:9" ht="12.75">
      <c r="A52" s="38"/>
      <c r="B52" s="38" t="s">
        <v>213</v>
      </c>
      <c r="C52" s="44" t="s">
        <v>214</v>
      </c>
      <c r="D52" s="38" t="s">
        <v>215</v>
      </c>
      <c r="E52" s="38">
        <v>4</v>
      </c>
      <c r="F52" s="17">
        <v>400</v>
      </c>
      <c r="G52" s="39">
        <v>1600</v>
      </c>
      <c r="H52" s="6" t="s">
        <v>216</v>
      </c>
      <c r="I52" s="6" t="s">
        <v>217</v>
      </c>
    </row>
    <row r="53" spans="1:9" ht="14.25" customHeight="1">
      <c r="A53" s="38"/>
      <c r="B53" s="38" t="s">
        <v>218</v>
      </c>
      <c r="C53" s="44" t="s">
        <v>219</v>
      </c>
      <c r="D53" s="38" t="s">
        <v>220</v>
      </c>
      <c r="E53" s="38">
        <v>2</v>
      </c>
      <c r="F53" s="17">
        <v>1200</v>
      </c>
      <c r="G53" s="39">
        <f>E53*F53</f>
        <v>2400</v>
      </c>
      <c r="H53" s="6" t="s">
        <v>221</v>
      </c>
      <c r="I53" s="6" t="s">
        <v>222</v>
      </c>
    </row>
    <row r="54" spans="1:9" ht="14.25" customHeight="1">
      <c r="A54" s="38"/>
      <c r="B54" s="38" t="s">
        <v>223</v>
      </c>
      <c r="C54" s="44" t="s">
        <v>224</v>
      </c>
      <c r="D54" s="38" t="s">
        <v>225</v>
      </c>
      <c r="E54" s="38">
        <v>8</v>
      </c>
      <c r="F54" s="17">
        <v>1000</v>
      </c>
      <c r="G54" s="39">
        <v>8000</v>
      </c>
      <c r="H54" s="6" t="s">
        <v>226</v>
      </c>
      <c r="I54" s="6" t="s">
        <v>227</v>
      </c>
    </row>
    <row r="55" spans="1:9" ht="14.25" customHeight="1">
      <c r="A55" s="38"/>
      <c r="B55" s="38" t="s">
        <v>228</v>
      </c>
      <c r="C55" s="44" t="s">
        <v>229</v>
      </c>
      <c r="D55" s="38" t="s">
        <v>230</v>
      </c>
      <c r="E55" s="38">
        <v>8</v>
      </c>
      <c r="F55" s="17">
        <v>500</v>
      </c>
      <c r="G55" s="39">
        <v>4000</v>
      </c>
      <c r="H55" s="6" t="s">
        <v>231</v>
      </c>
      <c r="I55" s="6" t="s">
        <v>232</v>
      </c>
    </row>
    <row r="56" spans="1:9" ht="25.5">
      <c r="A56" s="38"/>
      <c r="B56" s="48" t="s">
        <v>233</v>
      </c>
      <c r="C56" s="44" t="s">
        <v>234</v>
      </c>
      <c r="D56" s="38" t="s">
        <v>235</v>
      </c>
      <c r="E56" s="38">
        <v>1</v>
      </c>
      <c r="F56" s="17">
        <v>8000</v>
      </c>
      <c r="G56" s="39">
        <f>E56*F56</f>
        <v>8000</v>
      </c>
      <c r="H56" s="6" t="s">
        <v>236</v>
      </c>
      <c r="I56" s="6" t="s">
        <v>237</v>
      </c>
    </row>
    <row r="57" spans="1:9" ht="12.75">
      <c r="A57" s="38"/>
      <c r="B57" s="48" t="s">
        <v>238</v>
      </c>
      <c r="C57" s="44" t="s">
        <v>239</v>
      </c>
      <c r="D57" s="38"/>
      <c r="E57" s="17"/>
      <c r="F57" s="40"/>
      <c r="G57" s="39"/>
      <c r="H57" s="40"/>
      <c r="I57" s="40"/>
    </row>
    <row r="58" spans="1:9" ht="12.75">
      <c r="A58" s="38"/>
      <c r="B58" s="38" t="s">
        <v>240</v>
      </c>
      <c r="C58" s="44" t="s">
        <v>241</v>
      </c>
      <c r="D58" s="38" t="s">
        <v>242</v>
      </c>
      <c r="E58" s="38">
        <v>2</v>
      </c>
      <c r="F58" s="17">
        <v>2400</v>
      </c>
      <c r="G58" s="39">
        <v>4800</v>
      </c>
      <c r="H58" s="6" t="s">
        <v>243</v>
      </c>
      <c r="I58" s="6" t="s">
        <v>244</v>
      </c>
    </row>
    <row r="59" spans="1:9" ht="12.75">
      <c r="A59" s="38"/>
      <c r="B59" s="38" t="s">
        <v>245</v>
      </c>
      <c r="C59" s="44" t="s">
        <v>246</v>
      </c>
      <c r="D59" s="38" t="s">
        <v>247</v>
      </c>
      <c r="E59" s="38">
        <v>2</v>
      </c>
      <c r="F59" s="17">
        <v>300</v>
      </c>
      <c r="G59" s="39">
        <v>600</v>
      </c>
      <c r="H59" s="6" t="s">
        <v>248</v>
      </c>
      <c r="I59" s="6" t="s">
        <v>249</v>
      </c>
    </row>
    <row r="60" spans="1:9" ht="12.75">
      <c r="A60" s="38"/>
      <c r="B60" s="38" t="s">
        <v>250</v>
      </c>
      <c r="C60" s="44" t="s">
        <v>251</v>
      </c>
      <c r="D60" s="38" t="s">
        <v>252</v>
      </c>
      <c r="E60" s="38">
        <v>4</v>
      </c>
      <c r="F60" s="17">
        <v>40</v>
      </c>
      <c r="G60" s="39">
        <v>160</v>
      </c>
      <c r="H60" s="6" t="s">
        <v>253</v>
      </c>
      <c r="I60" s="6" t="s">
        <v>254</v>
      </c>
    </row>
    <row r="61" spans="1:9" ht="12.75">
      <c r="A61" s="38"/>
      <c r="B61" s="38" t="s">
        <v>255</v>
      </c>
      <c r="C61" s="44" t="s">
        <v>256</v>
      </c>
      <c r="D61" s="38" t="s">
        <v>257</v>
      </c>
      <c r="E61" s="38">
        <v>2</v>
      </c>
      <c r="F61" s="17">
        <v>300</v>
      </c>
      <c r="G61" s="39">
        <v>600</v>
      </c>
      <c r="H61" s="6" t="s">
        <v>258</v>
      </c>
      <c r="I61" s="6" t="s">
        <v>259</v>
      </c>
    </row>
    <row r="62" spans="1:9" ht="12.75">
      <c r="A62" s="38"/>
      <c r="B62" s="38" t="s">
        <v>260</v>
      </c>
      <c r="C62" s="44" t="s">
        <v>261</v>
      </c>
      <c r="D62" s="38" t="s">
        <v>262</v>
      </c>
      <c r="E62" s="38">
        <v>1</v>
      </c>
      <c r="F62" s="17">
        <v>400</v>
      </c>
      <c r="G62" s="39">
        <v>400</v>
      </c>
      <c r="H62" s="6" t="s">
        <v>263</v>
      </c>
      <c r="I62" s="6" t="s">
        <v>264</v>
      </c>
    </row>
    <row r="63" spans="1:9" ht="12.75">
      <c r="A63" s="38"/>
      <c r="B63" s="38" t="s">
        <v>265</v>
      </c>
      <c r="C63" s="26" t="s">
        <v>266</v>
      </c>
      <c r="D63" s="48" t="s">
        <v>267</v>
      </c>
      <c r="E63" s="48">
        <v>1</v>
      </c>
      <c r="F63" s="17">
        <v>1200</v>
      </c>
      <c r="G63" s="39">
        <v>1200</v>
      </c>
      <c r="H63" s="6" t="s">
        <v>268</v>
      </c>
      <c r="I63" s="6" t="s">
        <v>269</v>
      </c>
    </row>
    <row r="64" spans="1:9" ht="12.75">
      <c r="A64" s="31"/>
      <c r="B64" s="43" t="s">
        <v>270</v>
      </c>
      <c r="C64" s="44" t="s">
        <v>271</v>
      </c>
      <c r="D64" s="38" t="s">
        <v>272</v>
      </c>
      <c r="E64" s="38">
        <v>2</v>
      </c>
      <c r="F64" s="17">
        <v>130</v>
      </c>
      <c r="G64" s="39">
        <f>E64*F64</f>
        <v>260</v>
      </c>
      <c r="H64" s="45" t="s">
        <v>273</v>
      </c>
      <c r="I64" s="6" t="s">
        <v>274</v>
      </c>
    </row>
    <row r="65" spans="1:9" ht="12.75">
      <c r="A65" s="38"/>
      <c r="B65" s="38" t="s">
        <v>275</v>
      </c>
      <c r="C65" s="44" t="s">
        <v>276</v>
      </c>
      <c r="D65" s="38" t="s">
        <v>277</v>
      </c>
      <c r="E65" s="38">
        <v>1</v>
      </c>
      <c r="F65" s="17">
        <v>8000</v>
      </c>
      <c r="G65" s="39">
        <v>8000</v>
      </c>
      <c r="H65" s="6" t="s">
        <v>278</v>
      </c>
      <c r="I65" s="6" t="s">
        <v>279</v>
      </c>
    </row>
    <row r="66" spans="1:9" ht="13.5" customHeight="1">
      <c r="A66" s="38"/>
      <c r="B66" s="38" t="s">
        <v>280</v>
      </c>
      <c r="C66" s="44" t="s">
        <v>281</v>
      </c>
      <c r="D66" s="38"/>
      <c r="E66" s="38"/>
      <c r="F66" s="17"/>
      <c r="G66" s="39"/>
      <c r="H66" s="40"/>
      <c r="I66" s="40"/>
    </row>
    <row r="67" spans="1:9" ht="13.5" customHeight="1">
      <c r="A67" s="38"/>
      <c r="B67" s="38" t="s">
        <v>282</v>
      </c>
      <c r="C67" s="26" t="s">
        <v>283</v>
      </c>
      <c r="D67" s="38" t="s">
        <v>284</v>
      </c>
      <c r="E67" s="38">
        <v>1</v>
      </c>
      <c r="F67" s="17">
        <v>9100</v>
      </c>
      <c r="G67" s="39">
        <v>9100</v>
      </c>
      <c r="H67" s="6" t="s">
        <v>285</v>
      </c>
      <c r="I67" s="6" t="s">
        <v>286</v>
      </c>
    </row>
    <row r="68" spans="1:9" ht="13.5" customHeight="1">
      <c r="A68" s="38"/>
      <c r="B68" s="38" t="s">
        <v>287</v>
      </c>
      <c r="C68" s="26" t="s">
        <v>288</v>
      </c>
      <c r="D68" s="38" t="s">
        <v>289</v>
      </c>
      <c r="E68" s="38">
        <v>1</v>
      </c>
      <c r="F68" s="17">
        <v>500</v>
      </c>
      <c r="G68" s="39">
        <v>500</v>
      </c>
      <c r="H68" s="6" t="s">
        <v>290</v>
      </c>
      <c r="I68" s="6" t="s">
        <v>291</v>
      </c>
    </row>
    <row r="69" spans="1:9" ht="13.5" customHeight="1">
      <c r="A69" s="38"/>
      <c r="B69" s="38" t="s">
        <v>292</v>
      </c>
      <c r="C69" s="44" t="s">
        <v>293</v>
      </c>
      <c r="D69" s="38" t="s">
        <v>294</v>
      </c>
      <c r="E69" s="38">
        <v>9</v>
      </c>
      <c r="F69" s="17">
        <v>200</v>
      </c>
      <c r="G69" s="39">
        <v>1800</v>
      </c>
      <c r="H69" s="6" t="s">
        <v>295</v>
      </c>
      <c r="I69" s="6" t="s">
        <v>296</v>
      </c>
    </row>
    <row r="70" spans="1:9" ht="12.75">
      <c r="A70" s="38"/>
      <c r="B70" s="40"/>
      <c r="C70" s="40"/>
      <c r="D70" s="40"/>
      <c r="E70" s="40"/>
      <c r="F70" s="40"/>
      <c r="G70" s="40"/>
      <c r="H70" s="40"/>
      <c r="I70" s="40"/>
    </row>
    <row r="71" spans="1:9" ht="12.75">
      <c r="A71" s="38">
        <v>5</v>
      </c>
      <c r="B71" s="38"/>
      <c r="C71" s="50" t="s">
        <v>297</v>
      </c>
      <c r="D71" s="38"/>
      <c r="E71" s="38"/>
      <c r="F71" s="17"/>
      <c r="G71" s="39"/>
      <c r="H71" s="36"/>
      <c r="I71" s="36"/>
    </row>
    <row r="72" spans="1:9" ht="12.75">
      <c r="A72" s="38"/>
      <c r="B72" s="38" t="s">
        <v>298</v>
      </c>
      <c r="C72" s="44" t="s">
        <v>299</v>
      </c>
      <c r="D72" s="38" t="s">
        <v>300</v>
      </c>
      <c r="E72" s="38">
        <v>5</v>
      </c>
      <c r="F72" s="17">
        <v>100</v>
      </c>
      <c r="G72" s="39">
        <f>E72*F72</f>
        <v>500</v>
      </c>
      <c r="H72" s="6" t="str">
        <f>H69</f>
        <v>1º semestre / 2005</v>
      </c>
      <c r="I72" s="6" t="s">
        <v>301</v>
      </c>
    </row>
    <row r="73" spans="1:9" ht="12.75">
      <c r="A73" s="38"/>
      <c r="B73" s="38" t="s">
        <v>302</v>
      </c>
      <c r="C73" s="44" t="s">
        <v>303</v>
      </c>
      <c r="D73" s="38" t="s">
        <v>304</v>
      </c>
      <c r="E73" s="38">
        <v>2</v>
      </c>
      <c r="F73" s="17">
        <v>500</v>
      </c>
      <c r="G73" s="39">
        <f>E73*F73</f>
        <v>1000</v>
      </c>
      <c r="H73" s="6" t="str">
        <f>H72</f>
        <v>1º semestre / 2005</v>
      </c>
      <c r="I73" s="6" t="str">
        <f>I72</f>
        <v>2º semestre / 2005</v>
      </c>
    </row>
    <row r="74" spans="1:9" ht="12.75">
      <c r="A74" s="38"/>
      <c r="B74" s="38" t="s">
        <v>305</v>
      </c>
      <c r="C74" s="26" t="s">
        <v>306</v>
      </c>
      <c r="D74" s="38" t="s">
        <v>307</v>
      </c>
      <c r="E74" s="38">
        <v>3</v>
      </c>
      <c r="F74" s="17">
        <v>400</v>
      </c>
      <c r="G74" s="39">
        <v>1200</v>
      </c>
      <c r="H74" s="6" t="str">
        <f>H73</f>
        <v>1º semestre / 2005</v>
      </c>
      <c r="I74" s="6" t="str">
        <f>I73</f>
        <v>2º semestre / 2005</v>
      </c>
    </row>
    <row r="75" spans="1:9" ht="12.75">
      <c r="A75" s="38"/>
      <c r="B75" s="38" t="s">
        <v>308</v>
      </c>
      <c r="C75" s="26" t="s">
        <v>309</v>
      </c>
      <c r="D75" s="38" t="s">
        <v>310</v>
      </c>
      <c r="E75" s="38">
        <v>1</v>
      </c>
      <c r="F75" s="17">
        <v>1000</v>
      </c>
      <c r="G75" s="39">
        <v>1000</v>
      </c>
      <c r="H75" s="6" t="s">
        <v>311</v>
      </c>
      <c r="I75" s="6" t="str">
        <f>I74</f>
        <v>2º semestre / 2005</v>
      </c>
    </row>
    <row r="76" spans="1:9" ht="12.75">
      <c r="A76" s="48"/>
      <c r="B76" s="6" t="s">
        <v>312</v>
      </c>
      <c r="C76" s="40" t="s">
        <v>313</v>
      </c>
      <c r="D76" s="48" t="s">
        <v>314</v>
      </c>
      <c r="E76" s="48">
        <v>1</v>
      </c>
      <c r="F76" s="51">
        <v>1000</v>
      </c>
      <c r="G76" s="41">
        <v>1000</v>
      </c>
      <c r="H76" s="6" t="s">
        <v>315</v>
      </c>
      <c r="I76" s="6" t="s">
        <v>316</v>
      </c>
    </row>
    <row r="77" spans="1:9" ht="12.75">
      <c r="A77" s="48"/>
      <c r="B77" s="6"/>
      <c r="C77" s="40"/>
      <c r="D77" s="48"/>
      <c r="E77" s="48"/>
      <c r="F77" s="51"/>
      <c r="G77" s="41"/>
      <c r="H77" s="6"/>
      <c r="I77" s="6"/>
    </row>
    <row r="78" spans="1:9" ht="12.75">
      <c r="A78" s="48">
        <v>6</v>
      </c>
      <c r="B78" s="6"/>
      <c r="C78" s="52" t="s">
        <v>317</v>
      </c>
      <c r="D78" s="48"/>
      <c r="E78" s="48"/>
      <c r="F78" s="51"/>
      <c r="G78" s="41"/>
      <c r="H78" s="6"/>
      <c r="I78" s="6"/>
    </row>
    <row r="79" spans="1:9" ht="12.75">
      <c r="A79" s="48"/>
      <c r="B79" s="6" t="s">
        <v>318</v>
      </c>
      <c r="C79" s="26" t="s">
        <v>319</v>
      </c>
      <c r="D79" s="48" t="s">
        <v>320</v>
      </c>
      <c r="E79" s="48">
        <v>10</v>
      </c>
      <c r="F79" s="51">
        <v>1800</v>
      </c>
      <c r="G79" s="41">
        <v>18000</v>
      </c>
      <c r="H79" s="6" t="str">
        <f>H76</f>
        <v>1º semestre / 2005</v>
      </c>
      <c r="I79" s="6" t="s">
        <v>321</v>
      </c>
    </row>
    <row r="80" spans="1:9" ht="12.75">
      <c r="A80" s="48"/>
      <c r="B80" s="6" t="s">
        <v>322</v>
      </c>
      <c r="C80" s="26" t="s">
        <v>323</v>
      </c>
      <c r="D80" s="48"/>
      <c r="E80" s="48"/>
      <c r="F80" s="51"/>
      <c r="G80" s="41"/>
      <c r="H80" s="6"/>
      <c r="I80" s="6"/>
    </row>
    <row r="81" spans="1:9" ht="12.75">
      <c r="A81" s="48"/>
      <c r="B81" s="6" t="s">
        <v>324</v>
      </c>
      <c r="C81" s="26" t="s">
        <v>325</v>
      </c>
      <c r="D81" s="48" t="s">
        <v>326</v>
      </c>
      <c r="E81" s="48">
        <v>10</v>
      </c>
      <c r="F81" s="51">
        <v>100</v>
      </c>
      <c r="G81" s="41">
        <v>1000</v>
      </c>
      <c r="H81" s="6" t="str">
        <f>H79</f>
        <v>1º semestre / 2005</v>
      </c>
      <c r="I81" s="6" t="s">
        <v>327</v>
      </c>
    </row>
    <row r="82" spans="1:9" ht="12.75">
      <c r="A82" s="48"/>
      <c r="B82" s="6" t="s">
        <v>328</v>
      </c>
      <c r="C82" s="26" t="s">
        <v>329</v>
      </c>
      <c r="D82" s="48" t="s">
        <v>330</v>
      </c>
      <c r="E82" s="48">
        <v>20</v>
      </c>
      <c r="F82" s="51">
        <v>20</v>
      </c>
      <c r="G82" s="41">
        <v>400</v>
      </c>
      <c r="H82" s="6" t="str">
        <f>H81</f>
        <v>1º semestre / 2005</v>
      </c>
      <c r="I82" s="6" t="s">
        <v>331</v>
      </c>
    </row>
    <row r="83" spans="1:9" ht="12.75">
      <c r="A83" s="48"/>
      <c r="B83" s="6" t="s">
        <v>332</v>
      </c>
      <c r="C83" s="26" t="s">
        <v>333</v>
      </c>
      <c r="D83" s="48" t="s">
        <v>334</v>
      </c>
      <c r="E83" s="48">
        <v>3</v>
      </c>
      <c r="F83" s="51">
        <v>200</v>
      </c>
      <c r="G83" s="41">
        <v>600</v>
      </c>
      <c r="H83" s="6" t="str">
        <f>H81</f>
        <v>1º semestre / 2005</v>
      </c>
      <c r="I83" s="6" t="s">
        <v>335</v>
      </c>
    </row>
    <row r="84" spans="1:9" ht="12.75">
      <c r="A84" s="48"/>
      <c r="B84" s="6" t="s">
        <v>336</v>
      </c>
      <c r="C84" s="26" t="s">
        <v>337</v>
      </c>
      <c r="D84" s="48" t="s">
        <v>338</v>
      </c>
      <c r="E84" s="48">
        <v>1</v>
      </c>
      <c r="F84" s="51">
        <v>1500</v>
      </c>
      <c r="G84" s="41">
        <v>1500</v>
      </c>
      <c r="H84" s="6" t="str">
        <f>H82</f>
        <v>1º semestre / 2005</v>
      </c>
      <c r="I84" s="6" t="s">
        <v>339</v>
      </c>
    </row>
    <row r="85" spans="1:9" ht="16.5" customHeight="1">
      <c r="A85" s="48"/>
      <c r="B85" s="6" t="s">
        <v>340</v>
      </c>
      <c r="C85" s="26" t="s">
        <v>341</v>
      </c>
      <c r="D85" s="48" t="s">
        <v>342</v>
      </c>
      <c r="E85" s="48">
        <v>1</v>
      </c>
      <c r="F85" s="51">
        <v>400</v>
      </c>
      <c r="G85" s="41">
        <v>400</v>
      </c>
      <c r="H85" s="6" t="str">
        <f>H83</f>
        <v>1º semestre / 2005</v>
      </c>
      <c r="I85" s="6" t="s">
        <v>343</v>
      </c>
    </row>
    <row r="86" spans="1:9" ht="12.75">
      <c r="A86" s="48"/>
      <c r="B86" s="6" t="s">
        <v>344</v>
      </c>
      <c r="C86" s="26" t="s">
        <v>345</v>
      </c>
      <c r="D86" s="48" t="s">
        <v>346</v>
      </c>
      <c r="E86" s="48">
        <v>9</v>
      </c>
      <c r="F86" s="51">
        <v>400</v>
      </c>
      <c r="G86" s="39">
        <v>3600</v>
      </c>
      <c r="H86" s="6" t="str">
        <f>H84</f>
        <v>1º semestre / 2005</v>
      </c>
      <c r="I86" s="6" t="s">
        <v>347</v>
      </c>
    </row>
    <row r="87" spans="1:10" ht="15.75" customHeight="1">
      <c r="A87" s="48"/>
      <c r="B87" s="6" t="s">
        <v>348</v>
      </c>
      <c r="C87" s="40" t="s">
        <v>349</v>
      </c>
      <c r="D87" s="6" t="s">
        <v>350</v>
      </c>
      <c r="E87" s="6">
        <v>9</v>
      </c>
      <c r="F87" s="40">
        <v>300</v>
      </c>
      <c r="G87" s="49">
        <v>2700</v>
      </c>
      <c r="H87" s="6" t="str">
        <f>H85</f>
        <v>1º semestre / 2005</v>
      </c>
      <c r="I87" s="6" t="s">
        <v>351</v>
      </c>
      <c r="J87" s="53"/>
    </row>
    <row r="88" spans="1:10" ht="15.75" customHeight="1">
      <c r="A88" s="48"/>
      <c r="B88" s="6"/>
      <c r="C88" s="40"/>
      <c r="D88" s="6"/>
      <c r="E88" s="6"/>
      <c r="F88" s="40"/>
      <c r="G88" s="40"/>
      <c r="H88" s="6"/>
      <c r="I88" s="6"/>
      <c r="J88" s="53"/>
    </row>
    <row r="89" spans="1:9" ht="21.75" customHeight="1">
      <c r="A89" s="54" t="s">
        <v>352</v>
      </c>
      <c r="B89" s="55"/>
      <c r="C89" s="55"/>
      <c r="D89" s="55"/>
      <c r="E89" s="55"/>
      <c r="F89" s="55"/>
      <c r="G89" s="55"/>
      <c r="H89" s="55"/>
      <c r="I89" s="56"/>
    </row>
    <row r="90" spans="1:9" ht="30" customHeight="1">
      <c r="A90" s="113" t="s">
        <v>353</v>
      </c>
      <c r="B90" s="113"/>
      <c r="C90" s="113"/>
      <c r="D90" s="114" t="s">
        <v>354</v>
      </c>
      <c r="E90" s="114"/>
      <c r="F90" s="114" t="s">
        <v>355</v>
      </c>
      <c r="G90" s="114"/>
      <c r="H90" s="114" t="s">
        <v>356</v>
      </c>
      <c r="I90" s="114"/>
    </row>
    <row r="91" spans="1:9" ht="26.25" customHeight="1">
      <c r="A91" s="111" t="s">
        <v>357</v>
      </c>
      <c r="B91" s="111"/>
      <c r="C91" s="57" t="s">
        <v>358</v>
      </c>
      <c r="D91" s="58" t="s">
        <v>359</v>
      </c>
      <c r="E91" s="58" t="s">
        <v>360</v>
      </c>
      <c r="F91" s="58" t="s">
        <v>361</v>
      </c>
      <c r="G91" s="58" t="s">
        <v>362</v>
      </c>
      <c r="H91" s="110"/>
      <c r="I91" s="110"/>
    </row>
    <row r="92" spans="1:9" ht="14.25" customHeight="1">
      <c r="A92" s="109"/>
      <c r="B92" s="109"/>
      <c r="C92" s="59" t="s">
        <v>363</v>
      </c>
      <c r="D92" s="60">
        <f>G19+G20+G21+G22+G27+G28+G32+G33+G36+G45+G46+G49+G50+G51+G52+G53+G56+G69+G72+G73+G74+G75+G76+G37</f>
        <v>43680</v>
      </c>
      <c r="E92" s="60"/>
      <c r="F92" s="60"/>
      <c r="G92" s="60"/>
      <c r="H92" s="110">
        <f>SUM(D92:G92)</f>
        <v>43680</v>
      </c>
      <c r="I92" s="110"/>
    </row>
    <row r="93" spans="1:9" ht="12.75">
      <c r="A93" s="109"/>
      <c r="B93" s="109"/>
      <c r="C93" s="59" t="s">
        <v>364</v>
      </c>
      <c r="D93" s="61"/>
      <c r="E93" s="61"/>
      <c r="F93" s="61">
        <f>G11+G12+G13+G16+G17+G18+G31+G39+G40+G41+G43+G44+G58+G59+G60+G61+G62+G63+G64+G67+G68</f>
        <v>41320</v>
      </c>
      <c r="G93" s="61"/>
      <c r="H93" s="110">
        <f>SUM(D93:G93)</f>
        <v>41320</v>
      </c>
      <c r="I93" s="110"/>
    </row>
    <row r="94" spans="1:9" ht="12.75">
      <c r="A94" s="109"/>
      <c r="B94" s="109"/>
      <c r="C94" s="59" t="s">
        <v>365</v>
      </c>
      <c r="D94" s="61"/>
      <c r="E94" s="61">
        <f>G23+G24+G34+G35+G54+G55+G84+G85+G86+G87+G14</f>
        <v>38280</v>
      </c>
      <c r="F94" s="61"/>
      <c r="G94" s="61">
        <f>G65+G79+G81+G82+G83</f>
        <v>28000</v>
      </c>
      <c r="H94" s="110">
        <f>SUM(D94:G94)</f>
        <v>66280</v>
      </c>
      <c r="I94" s="110"/>
    </row>
    <row r="95" spans="1:9" ht="12.75">
      <c r="A95" s="107" t="s">
        <v>366</v>
      </c>
      <c r="B95" s="107"/>
      <c r="C95" s="107"/>
      <c r="D95" s="62">
        <f>SUM(D92:D94)</f>
        <v>43680</v>
      </c>
      <c r="E95" s="62">
        <f>SUM(E92:E94)</f>
        <v>38280</v>
      </c>
      <c r="F95" s="62">
        <f>SUM(F92:F94)</f>
        <v>41320</v>
      </c>
      <c r="G95" s="62">
        <f>SUM(G92:G94)</f>
        <v>28000</v>
      </c>
      <c r="H95" s="108">
        <f>SUM(H92:H94)</f>
        <v>151280</v>
      </c>
      <c r="I95" s="108"/>
    </row>
    <row r="96" ht="8.25" customHeight="1"/>
    <row r="97" ht="6" customHeight="1"/>
    <row r="98" ht="16.5" customHeight="1"/>
    <row r="99" ht="51.75" customHeight="1"/>
  </sheetData>
  <mergeCells count="24">
    <mergeCell ref="A1:I2"/>
    <mergeCell ref="A3:H3"/>
    <mergeCell ref="A4:I4"/>
    <mergeCell ref="A5:I5"/>
    <mergeCell ref="F6:G6"/>
    <mergeCell ref="H6:I6"/>
    <mergeCell ref="A90:C90"/>
    <mergeCell ref="D90:E90"/>
    <mergeCell ref="F90:G90"/>
    <mergeCell ref="H90:I90"/>
    <mergeCell ref="A6:A7"/>
    <mergeCell ref="B6:B7"/>
    <mergeCell ref="C6:C7"/>
    <mergeCell ref="D6:E6"/>
    <mergeCell ref="A91:B91"/>
    <mergeCell ref="H91:I91"/>
    <mergeCell ref="A92:B92"/>
    <mergeCell ref="H92:I92"/>
    <mergeCell ref="A95:C95"/>
    <mergeCell ref="H95:I95"/>
    <mergeCell ref="A93:B93"/>
    <mergeCell ref="H93:I93"/>
    <mergeCell ref="A94:B94"/>
    <mergeCell ref="H94:I94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4">
      <selection activeCell="J24" sqref="J24"/>
    </sheetView>
  </sheetViews>
  <sheetFormatPr defaultColWidth="9.140625" defaultRowHeight="12.75"/>
  <cols>
    <col min="1" max="2" width="9.00390625" style="1" customWidth="1"/>
    <col min="3" max="8" width="11.7109375" style="1" customWidth="1"/>
    <col min="9" max="16384" width="9.00390625" style="1" customWidth="1"/>
  </cols>
  <sheetData>
    <row r="1" spans="1:8" ht="15.75" customHeight="1">
      <c r="A1" s="137" t="s">
        <v>367</v>
      </c>
      <c r="B1" s="137"/>
      <c r="C1" s="137"/>
      <c r="D1" s="137"/>
      <c r="E1" s="137"/>
      <c r="F1" s="137"/>
      <c r="G1" s="137"/>
      <c r="H1" s="137"/>
    </row>
    <row r="2" spans="1:8" ht="17.25" customHeight="1">
      <c r="A2" s="137"/>
      <c r="B2" s="137"/>
      <c r="C2" s="137"/>
      <c r="D2" s="137"/>
      <c r="E2" s="137"/>
      <c r="F2" s="137"/>
      <c r="G2" s="137"/>
      <c r="H2" s="137"/>
    </row>
    <row r="3" spans="1:8" ht="12.75" customHeight="1">
      <c r="A3" s="138"/>
      <c r="B3" s="138"/>
      <c r="C3" s="138"/>
      <c r="D3" s="138"/>
      <c r="E3" s="138"/>
      <c r="F3" s="138"/>
      <c r="G3" s="138"/>
      <c r="H3" s="138"/>
    </row>
    <row r="4" spans="1:8" ht="15" customHeight="1">
      <c r="A4" s="133"/>
      <c r="B4" s="133"/>
      <c r="C4" s="133"/>
      <c r="D4" s="133"/>
      <c r="E4" s="133"/>
      <c r="F4" s="133"/>
      <c r="G4" s="133"/>
      <c r="H4" s="133"/>
    </row>
    <row r="5" spans="1:8" ht="15" customHeight="1">
      <c r="A5" s="139" t="s">
        <v>368</v>
      </c>
      <c r="B5" s="139"/>
      <c r="C5" s="139"/>
      <c r="D5" s="139"/>
      <c r="E5" s="139"/>
      <c r="F5" s="139"/>
      <c r="G5" s="139"/>
      <c r="H5" s="139"/>
    </row>
    <row r="6" spans="1:8" ht="15" customHeight="1">
      <c r="A6" s="136"/>
      <c r="B6" s="136"/>
      <c r="C6" s="136"/>
      <c r="D6" s="136"/>
      <c r="E6" s="136"/>
      <c r="F6" s="136"/>
      <c r="G6" s="136"/>
      <c r="H6" s="136"/>
    </row>
    <row r="7" spans="1:8" ht="15" customHeight="1">
      <c r="A7" s="134" t="s">
        <v>369</v>
      </c>
      <c r="B7" s="134"/>
      <c r="C7" s="134"/>
      <c r="D7" s="134"/>
      <c r="E7" s="134"/>
      <c r="F7" s="134"/>
      <c r="G7" s="134"/>
      <c r="H7" s="134"/>
    </row>
    <row r="8" spans="1:8" ht="15" customHeight="1">
      <c r="A8" s="135" t="s">
        <v>370</v>
      </c>
      <c r="B8" s="135"/>
      <c r="C8" s="63" t="s">
        <v>371</v>
      </c>
      <c r="D8" s="63" t="s">
        <v>372</v>
      </c>
      <c r="E8" s="63" t="s">
        <v>373</v>
      </c>
      <c r="F8" s="63" t="s">
        <v>374</v>
      </c>
      <c r="G8" s="63" t="s">
        <v>375</v>
      </c>
      <c r="H8" s="64" t="s">
        <v>376</v>
      </c>
    </row>
    <row r="9" spans="1:8" ht="15" customHeight="1">
      <c r="A9" s="132" t="s">
        <v>377</v>
      </c>
      <c r="B9" s="132"/>
      <c r="C9" s="129"/>
      <c r="D9" s="129"/>
      <c r="E9" s="129"/>
      <c r="F9" s="129">
        <v>55000</v>
      </c>
      <c r="G9" s="129"/>
      <c r="H9" s="130"/>
    </row>
    <row r="10" spans="1:8" ht="15" customHeight="1">
      <c r="A10" s="132"/>
      <c r="B10" s="132"/>
      <c r="C10" s="129"/>
      <c r="D10" s="129"/>
      <c r="E10" s="129"/>
      <c r="F10" s="129"/>
      <c r="G10" s="129"/>
      <c r="H10" s="130"/>
    </row>
    <row r="11" spans="1:8" ht="15" customHeight="1">
      <c r="A11" s="132"/>
      <c r="B11" s="132"/>
      <c r="C11" s="129"/>
      <c r="D11" s="129"/>
      <c r="E11" s="129"/>
      <c r="F11" s="129"/>
      <c r="G11" s="129"/>
      <c r="H11" s="130"/>
    </row>
    <row r="12" spans="1:8" ht="15" customHeight="1">
      <c r="A12" s="131" t="s">
        <v>378</v>
      </c>
      <c r="B12" s="131"/>
      <c r="C12" s="65" t="s">
        <v>379</v>
      </c>
      <c r="D12" s="65" t="s">
        <v>380</v>
      </c>
      <c r="E12" s="65" t="s">
        <v>381</v>
      </c>
      <c r="F12" s="65" t="s">
        <v>382</v>
      </c>
      <c r="G12" s="65" t="s">
        <v>383</v>
      </c>
      <c r="H12" s="66" t="s">
        <v>384</v>
      </c>
    </row>
    <row r="13" spans="1:8" ht="15" customHeight="1">
      <c r="A13" s="132" t="str">
        <f>A9</f>
        <v>1 a 5</v>
      </c>
      <c r="B13" s="132"/>
      <c r="C13" s="129"/>
      <c r="D13" s="129"/>
      <c r="E13" s="129"/>
      <c r="F13" s="129">
        <f>(2_3_05!H92+2_3_05!H93)-F9</f>
        <v>30000</v>
      </c>
      <c r="G13" s="129"/>
      <c r="H13" s="130"/>
    </row>
    <row r="14" spans="1:8" ht="15" customHeight="1">
      <c r="A14" s="132"/>
      <c r="B14" s="132"/>
      <c r="C14" s="129"/>
      <c r="D14" s="129"/>
      <c r="E14" s="129"/>
      <c r="F14" s="129"/>
      <c r="G14" s="129"/>
      <c r="H14" s="130"/>
    </row>
    <row r="15" spans="1:8" ht="15" customHeight="1">
      <c r="A15" s="132"/>
      <c r="B15" s="132"/>
      <c r="C15" s="129"/>
      <c r="D15" s="129"/>
      <c r="E15" s="129"/>
      <c r="F15" s="129"/>
      <c r="G15" s="129"/>
      <c r="H15" s="130"/>
    </row>
    <row r="16" spans="1:8" ht="15" customHeight="1">
      <c r="A16" s="133"/>
      <c r="B16" s="133"/>
      <c r="C16" s="133"/>
      <c r="D16" s="133"/>
      <c r="E16" s="133"/>
      <c r="F16" s="133"/>
      <c r="G16" s="133"/>
      <c r="H16" s="133"/>
    </row>
    <row r="17" spans="1:8" ht="15" customHeight="1">
      <c r="A17" s="134" t="s">
        <v>385</v>
      </c>
      <c r="B17" s="134"/>
      <c r="C17" s="134"/>
      <c r="D17" s="134"/>
      <c r="E17" s="134"/>
      <c r="F17" s="134"/>
      <c r="G17" s="134"/>
      <c r="H17" s="134"/>
    </row>
    <row r="18" spans="1:8" ht="15" customHeight="1">
      <c r="A18" s="135" t="s">
        <v>386</v>
      </c>
      <c r="B18" s="135"/>
      <c r="C18" s="63" t="s">
        <v>387</v>
      </c>
      <c r="D18" s="63" t="s">
        <v>388</v>
      </c>
      <c r="E18" s="63" t="s">
        <v>389</v>
      </c>
      <c r="F18" s="63" t="s">
        <v>390</v>
      </c>
      <c r="G18" s="63" t="s">
        <v>391</v>
      </c>
      <c r="H18" s="64" t="s">
        <v>392</v>
      </c>
    </row>
    <row r="19" spans="1:8" ht="15" customHeight="1">
      <c r="A19" s="132" t="s">
        <v>393</v>
      </c>
      <c r="B19" s="132"/>
      <c r="C19" s="129"/>
      <c r="D19" s="129"/>
      <c r="E19" s="129"/>
      <c r="F19" s="129">
        <f>2_3_05!H94/2</f>
        <v>33140</v>
      </c>
      <c r="G19" s="129"/>
      <c r="H19" s="130"/>
    </row>
    <row r="20" spans="1:8" ht="15" customHeight="1">
      <c r="A20" s="132"/>
      <c r="B20" s="132"/>
      <c r="C20" s="129"/>
      <c r="D20" s="129"/>
      <c r="E20" s="129"/>
      <c r="F20" s="129"/>
      <c r="G20" s="129"/>
      <c r="H20" s="130"/>
    </row>
    <row r="21" spans="1:8" ht="15" customHeight="1">
      <c r="A21" s="132"/>
      <c r="B21" s="132"/>
      <c r="C21" s="129"/>
      <c r="D21" s="129"/>
      <c r="E21" s="129"/>
      <c r="F21" s="129"/>
      <c r="G21" s="129"/>
      <c r="H21" s="130"/>
    </row>
    <row r="22" spans="1:8" ht="9.75" customHeight="1">
      <c r="A22" s="132"/>
      <c r="B22" s="132"/>
      <c r="C22" s="129"/>
      <c r="D22" s="129"/>
      <c r="E22" s="129"/>
      <c r="F22" s="129"/>
      <c r="G22" s="129"/>
      <c r="H22" s="130"/>
    </row>
    <row r="23" spans="1:8" ht="15" customHeight="1">
      <c r="A23" s="131" t="s">
        <v>394</v>
      </c>
      <c r="B23" s="131"/>
      <c r="C23" s="65" t="s">
        <v>395</v>
      </c>
      <c r="D23" s="65" t="s">
        <v>396</v>
      </c>
      <c r="E23" s="65" t="s">
        <v>397</v>
      </c>
      <c r="F23" s="65" t="s">
        <v>398</v>
      </c>
      <c r="G23" s="65" t="s">
        <v>399</v>
      </c>
      <c r="H23" s="66" t="s">
        <v>400</v>
      </c>
    </row>
    <row r="24" spans="1:8" ht="15" customHeight="1">
      <c r="A24" s="132" t="str">
        <f>A19</f>
        <v>1, 3, 4 e 6</v>
      </c>
      <c r="B24" s="132"/>
      <c r="C24" s="129"/>
      <c r="D24" s="129"/>
      <c r="E24" s="129"/>
      <c r="F24" s="129">
        <f>2_3_05!H94-F19</f>
        <v>33140</v>
      </c>
      <c r="G24" s="129"/>
      <c r="H24" s="130"/>
    </row>
    <row r="25" spans="1:8" ht="15" customHeight="1">
      <c r="A25" s="132"/>
      <c r="B25" s="132"/>
      <c r="C25" s="129"/>
      <c r="D25" s="129"/>
      <c r="E25" s="129"/>
      <c r="F25" s="129"/>
      <c r="G25" s="129"/>
      <c r="H25" s="130"/>
    </row>
    <row r="26" spans="1:8" ht="15" customHeight="1">
      <c r="A26" s="132"/>
      <c r="B26" s="132"/>
      <c r="C26" s="129"/>
      <c r="D26" s="129"/>
      <c r="E26" s="129"/>
      <c r="F26" s="129"/>
      <c r="G26" s="129"/>
      <c r="H26" s="130"/>
    </row>
    <row r="27" spans="1:8" ht="15" customHeight="1">
      <c r="A27" s="132"/>
      <c r="B27" s="132"/>
      <c r="C27" s="129"/>
      <c r="D27" s="129"/>
      <c r="E27" s="129"/>
      <c r="F27" s="129"/>
      <c r="G27" s="129"/>
      <c r="H27" s="130"/>
    </row>
    <row r="28" spans="1:8" ht="20.25" customHeight="1">
      <c r="A28" s="126" t="s">
        <v>401</v>
      </c>
      <c r="B28" s="126"/>
      <c r="C28" s="126"/>
      <c r="D28" s="126"/>
      <c r="E28" s="126"/>
      <c r="F28" s="126"/>
      <c r="G28" s="126"/>
      <c r="H28" s="126"/>
    </row>
    <row r="29" spans="1:8" ht="3" customHeight="1">
      <c r="A29" s="127" t="s">
        <v>402</v>
      </c>
      <c r="B29" s="127"/>
      <c r="C29" s="127"/>
      <c r="D29" s="127"/>
      <c r="E29" s="127"/>
      <c r="F29" s="127"/>
      <c r="G29" s="127"/>
      <c r="H29" s="127"/>
    </row>
    <row r="30" spans="1:8" ht="12.75">
      <c r="A30" s="128" t="s">
        <v>403</v>
      </c>
      <c r="B30" s="128"/>
      <c r="C30" s="128"/>
      <c r="D30" s="128"/>
      <c r="E30" s="128"/>
      <c r="F30" s="128"/>
      <c r="G30" s="128"/>
      <c r="H30" s="128"/>
    </row>
    <row r="31" spans="1:8" ht="12.75">
      <c r="A31" s="128"/>
      <c r="B31" s="128"/>
      <c r="C31" s="128"/>
      <c r="D31" s="128"/>
      <c r="E31" s="128"/>
      <c r="F31" s="128"/>
      <c r="G31" s="128"/>
      <c r="H31" s="128"/>
    </row>
    <row r="32" spans="1:8" ht="12.75">
      <c r="A32" s="128"/>
      <c r="B32" s="128"/>
      <c r="C32" s="128"/>
      <c r="D32" s="128"/>
      <c r="E32" s="128"/>
      <c r="F32" s="128"/>
      <c r="G32" s="128"/>
      <c r="H32" s="128"/>
    </row>
    <row r="33" spans="1:8" ht="12.75">
      <c r="A33" s="128"/>
      <c r="B33" s="128"/>
      <c r="C33" s="128"/>
      <c r="D33" s="128"/>
      <c r="E33" s="128"/>
      <c r="F33" s="128"/>
      <c r="G33" s="128"/>
      <c r="H33" s="128"/>
    </row>
    <row r="34" spans="1:8" ht="12.75">
      <c r="A34" s="128"/>
      <c r="B34" s="128"/>
      <c r="C34" s="128"/>
      <c r="D34" s="128"/>
      <c r="E34" s="128"/>
      <c r="F34" s="128"/>
      <c r="G34" s="128"/>
      <c r="H34" s="128"/>
    </row>
    <row r="35" spans="1:8" ht="12.75">
      <c r="A35" s="128"/>
      <c r="B35" s="128"/>
      <c r="C35" s="128"/>
      <c r="D35" s="128"/>
      <c r="E35" s="128"/>
      <c r="F35" s="128"/>
      <c r="G35" s="128"/>
      <c r="H35" s="128"/>
    </row>
    <row r="36" spans="1:8" ht="12.75">
      <c r="A36" s="125"/>
      <c r="B36" s="125"/>
      <c r="C36" s="125"/>
      <c r="D36" s="125"/>
      <c r="E36" s="125"/>
      <c r="F36" s="125"/>
      <c r="G36" s="125"/>
      <c r="H36" s="125"/>
    </row>
    <row r="37" spans="1:8" ht="12.75">
      <c r="A37" s="124" t="s">
        <v>404</v>
      </c>
      <c r="B37" s="124"/>
      <c r="C37" s="124"/>
      <c r="D37" s="124"/>
      <c r="E37" s="124"/>
      <c r="F37" s="124"/>
      <c r="G37" s="124"/>
      <c r="H37" s="124"/>
    </row>
    <row r="38" spans="1:8" ht="12.75">
      <c r="A38" s="125"/>
      <c r="B38" s="125"/>
      <c r="C38" s="125"/>
      <c r="D38" s="125"/>
      <c r="E38" s="125"/>
      <c r="F38" s="125"/>
      <c r="G38" s="125"/>
      <c r="H38" s="125"/>
    </row>
    <row r="39" spans="1:8" ht="12.75">
      <c r="A39" s="88" t="s">
        <v>405</v>
      </c>
      <c r="B39" s="88"/>
      <c r="C39" s="88"/>
      <c r="D39" s="88"/>
      <c r="E39" s="125"/>
      <c r="F39" s="125"/>
      <c r="G39" s="125"/>
      <c r="H39" s="125"/>
    </row>
    <row r="40" spans="1:8" ht="12.75">
      <c r="A40" s="94" t="s">
        <v>406</v>
      </c>
      <c r="B40" s="94"/>
      <c r="C40" s="94"/>
      <c r="D40" s="94"/>
      <c r="E40" s="94" t="s">
        <v>407</v>
      </c>
      <c r="F40" s="94"/>
      <c r="G40" s="94"/>
      <c r="H40" s="94"/>
    </row>
    <row r="41" spans="1:8" ht="21" customHeight="1">
      <c r="A41" s="94"/>
      <c r="B41" s="94"/>
      <c r="C41" s="94"/>
      <c r="D41" s="94"/>
      <c r="E41" s="94"/>
      <c r="F41" s="94"/>
      <c r="G41" s="94"/>
      <c r="H41" s="94"/>
    </row>
    <row r="42" spans="1:8" s="9" customFormat="1" ht="12.75">
      <c r="A42" s="90" t="s">
        <v>408</v>
      </c>
      <c r="B42" s="90"/>
      <c r="C42" s="90"/>
      <c r="D42" s="90"/>
      <c r="E42" s="90"/>
      <c r="F42" s="90"/>
      <c r="G42" s="90"/>
      <c r="H42" s="90"/>
    </row>
    <row r="43" spans="1:8" ht="16.5" customHeight="1">
      <c r="A43" s="123" t="s">
        <v>409</v>
      </c>
      <c r="B43" s="123"/>
      <c r="C43" s="123"/>
      <c r="D43" s="123"/>
      <c r="E43" s="123"/>
      <c r="F43" s="123"/>
      <c r="G43" s="123"/>
      <c r="H43" s="123"/>
    </row>
    <row r="44" spans="1:8" ht="12.75" customHeight="1">
      <c r="A44" s="122" t="s">
        <v>410</v>
      </c>
      <c r="B44" s="122"/>
      <c r="C44" s="122"/>
      <c r="D44" s="122"/>
      <c r="E44" s="122"/>
      <c r="F44" s="122"/>
      <c r="G44" s="122"/>
      <c r="H44" s="122"/>
    </row>
    <row r="45" spans="1:8" ht="25.5" customHeight="1">
      <c r="A45" s="94" t="s">
        <v>411</v>
      </c>
      <c r="B45" s="94"/>
      <c r="C45" s="94"/>
      <c r="D45" s="94"/>
      <c r="E45" s="94"/>
      <c r="F45" s="94"/>
      <c r="G45" s="94"/>
      <c r="H45" s="94"/>
    </row>
    <row r="46" spans="1:8" ht="12.75">
      <c r="A46" s="94"/>
      <c r="B46" s="94"/>
      <c r="C46" s="94"/>
      <c r="D46" s="94"/>
      <c r="E46" s="94"/>
      <c r="F46" s="94"/>
      <c r="G46" s="94"/>
      <c r="H46" s="94"/>
    </row>
  </sheetData>
  <mergeCells count="54">
    <mergeCell ref="A1:H2"/>
    <mergeCell ref="A3:H3"/>
    <mergeCell ref="A4:H4"/>
    <mergeCell ref="A5:H5"/>
    <mergeCell ref="A6:H6"/>
    <mergeCell ref="A7:H7"/>
    <mergeCell ref="A8:B8"/>
    <mergeCell ref="A9:B11"/>
    <mergeCell ref="C9:C11"/>
    <mergeCell ref="D9:D11"/>
    <mergeCell ref="E9:E11"/>
    <mergeCell ref="F9:F11"/>
    <mergeCell ref="G9:G11"/>
    <mergeCell ref="H9:H11"/>
    <mergeCell ref="A12:B12"/>
    <mergeCell ref="A13:B15"/>
    <mergeCell ref="C13:C15"/>
    <mergeCell ref="D13:D15"/>
    <mergeCell ref="E13:E15"/>
    <mergeCell ref="F13:F15"/>
    <mergeCell ref="G13:G15"/>
    <mergeCell ref="H13:H15"/>
    <mergeCell ref="A16:H16"/>
    <mergeCell ref="A17:H17"/>
    <mergeCell ref="A18:B18"/>
    <mergeCell ref="A19:B22"/>
    <mergeCell ref="C19:C22"/>
    <mergeCell ref="D19:D22"/>
    <mergeCell ref="E19:E22"/>
    <mergeCell ref="F19:F22"/>
    <mergeCell ref="G19:G22"/>
    <mergeCell ref="H19:H22"/>
    <mergeCell ref="A23:B23"/>
    <mergeCell ref="A24:B27"/>
    <mergeCell ref="C24:C27"/>
    <mergeCell ref="D24:D27"/>
    <mergeCell ref="E24:E27"/>
    <mergeCell ref="F24:F27"/>
    <mergeCell ref="G24:G27"/>
    <mergeCell ref="H24:H27"/>
    <mergeCell ref="A28:H28"/>
    <mergeCell ref="A29:H29"/>
    <mergeCell ref="A30:H35"/>
    <mergeCell ref="A36:H36"/>
    <mergeCell ref="A37:H37"/>
    <mergeCell ref="A38:H38"/>
    <mergeCell ref="A39:D39"/>
    <mergeCell ref="E39:H39"/>
    <mergeCell ref="A44:H44"/>
    <mergeCell ref="A45:H46"/>
    <mergeCell ref="A40:D41"/>
    <mergeCell ref="E40:H41"/>
    <mergeCell ref="A42:H42"/>
    <mergeCell ref="A43:H43"/>
  </mergeCells>
  <conditionalFormatting sqref="A4:A9 A12:A13 A16:A19 A23:A24 A28:A33 A36 A38:A39 A42:A44 B4:H6 B28:H29 B44:H44 C8:H9 C12:H13 C18:H19 C23:H24 E39">
    <cfRule type="cellIs" priority="1" dxfId="0" operator="equal" stopIfTrue="1">
      <formula>0</formula>
    </cfRule>
  </conditionalFormatting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B1">
      <selection activeCell="C35" sqref="C35"/>
    </sheetView>
  </sheetViews>
  <sheetFormatPr defaultColWidth="9.140625" defaultRowHeight="12.75"/>
  <cols>
    <col min="1" max="1" width="7.7109375" style="1" customWidth="1"/>
    <col min="2" max="2" width="9.8515625" style="1" customWidth="1"/>
    <col min="3" max="3" width="59.140625" style="1" customWidth="1"/>
    <col min="4" max="4" width="17.140625" style="1" customWidth="1"/>
    <col min="5" max="5" width="16.57421875" style="1" customWidth="1"/>
    <col min="6" max="6" width="15.7109375" style="1" customWidth="1"/>
    <col min="7" max="7" width="15.28125" style="1" customWidth="1"/>
    <col min="8" max="8" width="19.7109375" style="1" customWidth="1"/>
    <col min="9" max="9" width="19.8515625" style="1" customWidth="1"/>
    <col min="10" max="16384" width="9.00390625" style="1" customWidth="1"/>
  </cols>
  <sheetData>
    <row r="1" spans="1:9" ht="21.75" customHeight="1">
      <c r="A1" s="118" t="s">
        <v>412</v>
      </c>
      <c r="B1" s="118"/>
      <c r="C1" s="118"/>
      <c r="D1" s="118"/>
      <c r="E1" s="118"/>
      <c r="F1" s="118"/>
      <c r="G1" s="118"/>
      <c r="H1" s="118"/>
      <c r="I1" s="118"/>
    </row>
    <row r="2" spans="1:9" ht="27.75" customHeight="1">
      <c r="A2" s="118"/>
      <c r="B2" s="118"/>
      <c r="C2" s="118"/>
      <c r="D2" s="118"/>
      <c r="E2" s="118"/>
      <c r="F2" s="118"/>
      <c r="G2" s="118"/>
      <c r="H2" s="118"/>
      <c r="I2" s="118"/>
    </row>
    <row r="3" spans="1:8" ht="12.75">
      <c r="A3" s="119"/>
      <c r="B3" s="119"/>
      <c r="C3" s="119"/>
      <c r="D3" s="119"/>
      <c r="E3" s="119"/>
      <c r="F3" s="119"/>
      <c r="G3" s="119"/>
      <c r="H3" s="119"/>
    </row>
    <row r="4" spans="1:9" ht="19.5" customHeight="1">
      <c r="A4" s="120" t="s">
        <v>413</v>
      </c>
      <c r="B4" s="120"/>
      <c r="C4" s="120"/>
      <c r="D4" s="120"/>
      <c r="E4" s="120"/>
      <c r="F4" s="120"/>
      <c r="G4" s="120"/>
      <c r="H4" s="120"/>
      <c r="I4" s="120"/>
    </row>
    <row r="5" spans="1:9" ht="11.25" customHeight="1">
      <c r="A5" s="121"/>
      <c r="B5" s="121"/>
      <c r="C5" s="121"/>
      <c r="D5" s="121"/>
      <c r="E5" s="121"/>
      <c r="F5" s="121"/>
      <c r="G5" s="121"/>
      <c r="H5" s="121"/>
      <c r="I5" s="121"/>
    </row>
    <row r="6" spans="1:9" ht="16.5" customHeight="1">
      <c r="A6" s="115" t="s">
        <v>414</v>
      </c>
      <c r="B6" s="116" t="s">
        <v>415</v>
      </c>
      <c r="C6" s="117" t="s">
        <v>416</v>
      </c>
      <c r="D6" s="112" t="s">
        <v>417</v>
      </c>
      <c r="E6" s="112"/>
      <c r="F6" s="112" t="s">
        <v>418</v>
      </c>
      <c r="G6" s="112"/>
      <c r="H6" s="112" t="s">
        <v>419</v>
      </c>
      <c r="I6" s="112"/>
    </row>
    <row r="7" spans="1:9" ht="14.25" customHeight="1">
      <c r="A7" s="115"/>
      <c r="B7" s="116"/>
      <c r="C7" s="117"/>
      <c r="D7" s="11" t="s">
        <v>420</v>
      </c>
      <c r="E7" s="11" t="s">
        <v>421</v>
      </c>
      <c r="F7" s="11" t="s">
        <v>422</v>
      </c>
      <c r="G7" s="12" t="s">
        <v>423</v>
      </c>
      <c r="H7" s="11" t="s">
        <v>424</v>
      </c>
      <c r="I7" s="11" t="s">
        <v>425</v>
      </c>
    </row>
    <row r="8" spans="1:9" ht="14.25" customHeight="1">
      <c r="A8" s="67">
        <v>1</v>
      </c>
      <c r="B8" s="68"/>
      <c r="C8" s="69" t="s">
        <v>426</v>
      </c>
      <c r="D8" s="70"/>
      <c r="E8" s="70"/>
      <c r="F8" s="11"/>
      <c r="G8" s="12"/>
      <c r="H8" s="11"/>
      <c r="I8" s="11"/>
    </row>
    <row r="9" spans="1:9" ht="14.25" customHeight="1">
      <c r="A9" s="67"/>
      <c r="B9" s="68" t="s">
        <v>427</v>
      </c>
      <c r="C9" s="40" t="s">
        <v>428</v>
      </c>
      <c r="D9" s="6" t="s">
        <v>429</v>
      </c>
      <c r="E9" s="6">
        <v>12</v>
      </c>
      <c r="F9" s="71">
        <v>300</v>
      </c>
      <c r="G9" s="49">
        <v>3600</v>
      </c>
      <c r="H9" s="6" t="s">
        <v>430</v>
      </c>
      <c r="I9" s="6" t="s">
        <v>431</v>
      </c>
    </row>
    <row r="10" spans="1:9" ht="14.25" customHeight="1">
      <c r="A10" s="67"/>
      <c r="B10" s="68" t="s">
        <v>432</v>
      </c>
      <c r="C10" s="44" t="s">
        <v>433</v>
      </c>
      <c r="D10" s="28" t="s">
        <v>434</v>
      </c>
      <c r="E10" s="28">
        <v>12</v>
      </c>
      <c r="F10" s="29">
        <v>50</v>
      </c>
      <c r="G10" s="30">
        <v>600</v>
      </c>
      <c r="H10" s="6" t="s">
        <v>435</v>
      </c>
      <c r="I10" s="6" t="s">
        <v>436</v>
      </c>
    </row>
    <row r="11" spans="1:9" ht="14.25" customHeight="1">
      <c r="A11" s="67"/>
      <c r="B11" s="68" t="s">
        <v>437</v>
      </c>
      <c r="C11" s="44" t="s">
        <v>438</v>
      </c>
      <c r="D11" s="28" t="s">
        <v>439</v>
      </c>
      <c r="E11" s="28">
        <v>12</v>
      </c>
      <c r="F11" s="29">
        <v>70</v>
      </c>
      <c r="G11" s="30">
        <v>840</v>
      </c>
      <c r="H11" s="6" t="s">
        <v>440</v>
      </c>
      <c r="I11" s="6" t="s">
        <v>441</v>
      </c>
    </row>
    <row r="12" spans="1:9" ht="14.25" customHeight="1">
      <c r="A12" s="67"/>
      <c r="B12" s="68"/>
      <c r="C12" s="69"/>
      <c r="D12" s="70"/>
      <c r="E12" s="70"/>
      <c r="F12" s="11"/>
      <c r="G12" s="12"/>
      <c r="H12" s="11"/>
      <c r="I12" s="11"/>
    </row>
    <row r="13" spans="1:9" ht="14.25" customHeight="1">
      <c r="A13" s="67">
        <v>2</v>
      </c>
      <c r="B13" s="68"/>
      <c r="C13" s="33" t="s">
        <v>442</v>
      </c>
      <c r="D13" s="70"/>
      <c r="E13" s="70"/>
      <c r="F13" s="11"/>
      <c r="G13" s="12"/>
      <c r="H13" s="11"/>
      <c r="I13" s="11"/>
    </row>
    <row r="14" spans="1:9" ht="14.25" customHeight="1">
      <c r="A14" s="67"/>
      <c r="B14" s="68" t="s">
        <v>443</v>
      </c>
      <c r="C14" s="40" t="s">
        <v>444</v>
      </c>
      <c r="D14" s="31" t="s">
        <v>445</v>
      </c>
      <c r="E14" s="31">
        <v>1</v>
      </c>
      <c r="F14" s="17">
        <v>3000</v>
      </c>
      <c r="G14" s="39">
        <f>E14*F14</f>
        <v>3000</v>
      </c>
      <c r="H14" s="6" t="s">
        <v>446</v>
      </c>
      <c r="I14" s="6" t="s">
        <v>447</v>
      </c>
    </row>
    <row r="15" spans="1:9" ht="14.25" customHeight="1">
      <c r="A15" s="67"/>
      <c r="B15" s="68" t="s">
        <v>448</v>
      </c>
      <c r="C15" s="40" t="s">
        <v>449</v>
      </c>
      <c r="D15" s="31" t="s">
        <v>450</v>
      </c>
      <c r="E15" s="31">
        <v>1</v>
      </c>
      <c r="F15" s="17">
        <v>4000</v>
      </c>
      <c r="G15" s="39">
        <v>4000</v>
      </c>
      <c r="H15" s="6" t="s">
        <v>451</v>
      </c>
      <c r="I15" s="6" t="s">
        <v>452</v>
      </c>
    </row>
    <row r="16" spans="1:9" ht="14.25" customHeight="1">
      <c r="A16" s="67"/>
      <c r="B16" s="68" t="s">
        <v>453</v>
      </c>
      <c r="C16" s="37" t="s">
        <v>454</v>
      </c>
      <c r="D16" s="31" t="s">
        <v>455</v>
      </c>
      <c r="E16" s="31">
        <v>12</v>
      </c>
      <c r="F16" s="17">
        <v>1500</v>
      </c>
      <c r="G16" s="39">
        <v>18000</v>
      </c>
      <c r="H16" s="6" t="s">
        <v>456</v>
      </c>
      <c r="I16" s="6" t="s">
        <v>457</v>
      </c>
    </row>
    <row r="17" spans="1:9" ht="14.25" customHeight="1">
      <c r="A17" s="67"/>
      <c r="B17" s="68" t="s">
        <v>458</v>
      </c>
      <c r="C17" s="44" t="s">
        <v>459</v>
      </c>
      <c r="D17" s="38" t="s">
        <v>460</v>
      </c>
      <c r="E17" s="38">
        <v>12</v>
      </c>
      <c r="F17" s="17">
        <v>1000</v>
      </c>
      <c r="G17" s="39">
        <v>12000</v>
      </c>
      <c r="H17" s="6" t="s">
        <v>461</v>
      </c>
      <c r="I17" s="6" t="s">
        <v>462</v>
      </c>
    </row>
    <row r="18" spans="1:9" ht="14.25" customHeight="1">
      <c r="A18" s="67"/>
      <c r="B18" s="68" t="s">
        <v>463</v>
      </c>
      <c r="C18" s="44" t="s">
        <v>464</v>
      </c>
      <c r="D18" s="38" t="s">
        <v>465</v>
      </c>
      <c r="E18" s="38">
        <v>12</v>
      </c>
      <c r="F18" s="17">
        <v>500</v>
      </c>
      <c r="G18" s="39">
        <v>6000</v>
      </c>
      <c r="H18" s="6" t="s">
        <v>466</v>
      </c>
      <c r="I18" s="6" t="s">
        <v>467</v>
      </c>
    </row>
    <row r="19" spans="1:9" ht="14.25" customHeight="1">
      <c r="A19" s="67"/>
      <c r="B19" s="68" t="s">
        <v>468</v>
      </c>
      <c r="C19" s="44" t="s">
        <v>469</v>
      </c>
      <c r="D19" s="38" t="s">
        <v>470</v>
      </c>
      <c r="E19" s="38">
        <v>16</v>
      </c>
      <c r="F19" s="17">
        <v>70</v>
      </c>
      <c r="G19" s="39">
        <v>1120</v>
      </c>
      <c r="H19" s="6" t="s">
        <v>471</v>
      </c>
      <c r="I19" s="6" t="s">
        <v>472</v>
      </c>
    </row>
    <row r="20" spans="1:9" ht="14.25" customHeight="1">
      <c r="A20" s="67"/>
      <c r="B20" s="68" t="s">
        <v>473</v>
      </c>
      <c r="C20" s="44" t="s">
        <v>474</v>
      </c>
      <c r="D20" s="38" t="s">
        <v>475</v>
      </c>
      <c r="E20" s="38">
        <v>30</v>
      </c>
      <c r="F20" s="17">
        <v>50</v>
      </c>
      <c r="G20" s="39">
        <v>1500</v>
      </c>
      <c r="H20" s="6" t="s">
        <v>476</v>
      </c>
      <c r="I20" s="6" t="s">
        <v>477</v>
      </c>
    </row>
    <row r="21" spans="1:9" ht="14.25" customHeight="1">
      <c r="A21" s="67"/>
      <c r="B21" s="68" t="s">
        <v>478</v>
      </c>
      <c r="C21" s="26" t="s">
        <v>479</v>
      </c>
      <c r="D21" s="48" t="s">
        <v>480</v>
      </c>
      <c r="E21" s="48">
        <v>1</v>
      </c>
      <c r="F21" s="51">
        <v>4780</v>
      </c>
      <c r="G21" s="41">
        <v>4780</v>
      </c>
      <c r="H21" s="6" t="s">
        <v>481</v>
      </c>
      <c r="I21" s="6" t="s">
        <v>482</v>
      </c>
    </row>
    <row r="22" spans="1:9" ht="14.25" customHeight="1">
      <c r="A22" s="67"/>
      <c r="B22" s="68"/>
      <c r="C22" s="26"/>
      <c r="D22" s="72"/>
      <c r="E22" s="72"/>
      <c r="F22" s="51"/>
      <c r="G22" s="41"/>
      <c r="H22" s="6"/>
      <c r="I22" s="6"/>
    </row>
    <row r="23" spans="1:9" ht="14.25" customHeight="1">
      <c r="A23" s="67">
        <v>3</v>
      </c>
      <c r="B23" s="68"/>
      <c r="C23" s="50" t="s">
        <v>483</v>
      </c>
      <c r="D23" s="70"/>
      <c r="E23" s="70"/>
      <c r="F23" s="11"/>
      <c r="G23" s="12"/>
      <c r="H23" s="11"/>
      <c r="I23" s="11"/>
    </row>
    <row r="24" spans="1:9" ht="14.25" customHeight="1">
      <c r="A24" s="67"/>
      <c r="B24" s="68" t="s">
        <v>484</v>
      </c>
      <c r="C24" s="44" t="s">
        <v>485</v>
      </c>
      <c r="D24" s="38" t="s">
        <v>486</v>
      </c>
      <c r="E24" s="38">
        <v>1</v>
      </c>
      <c r="F24" s="17">
        <v>10000</v>
      </c>
      <c r="G24" s="39">
        <v>10000</v>
      </c>
      <c r="H24" s="6" t="s">
        <v>487</v>
      </c>
      <c r="I24" s="6" t="s">
        <v>488</v>
      </c>
    </row>
    <row r="25" spans="1:9" ht="14.25" customHeight="1">
      <c r="A25" s="67"/>
      <c r="B25" s="68" t="s">
        <v>489</v>
      </c>
      <c r="C25" s="44" t="s">
        <v>490</v>
      </c>
      <c r="D25" s="38" t="s">
        <v>491</v>
      </c>
      <c r="E25" s="38">
        <v>3</v>
      </c>
      <c r="F25" s="17">
        <v>400</v>
      </c>
      <c r="G25" s="39">
        <f>E25*F25</f>
        <v>1200</v>
      </c>
      <c r="H25" s="6" t="s">
        <v>492</v>
      </c>
      <c r="I25" s="6" t="s">
        <v>493</v>
      </c>
    </row>
    <row r="26" spans="1:9" ht="14.25" customHeight="1">
      <c r="A26" s="67"/>
      <c r="B26" s="68" t="s">
        <v>494</v>
      </c>
      <c r="C26" s="44" t="s">
        <v>495</v>
      </c>
      <c r="D26" s="38" t="s">
        <v>496</v>
      </c>
      <c r="E26" s="38">
        <v>3</v>
      </c>
      <c r="F26" s="17">
        <v>400</v>
      </c>
      <c r="G26" s="39">
        <v>1200</v>
      </c>
      <c r="H26" s="6" t="s">
        <v>497</v>
      </c>
      <c r="I26" s="6" t="s">
        <v>498</v>
      </c>
    </row>
    <row r="27" spans="1:9" ht="14.25" customHeight="1">
      <c r="A27" s="67"/>
      <c r="B27" s="68" t="s">
        <v>499</v>
      </c>
      <c r="C27" s="44" t="s">
        <v>500</v>
      </c>
      <c r="D27" s="38" t="s">
        <v>501</v>
      </c>
      <c r="E27" s="38">
        <v>4</v>
      </c>
      <c r="F27" s="17">
        <v>400</v>
      </c>
      <c r="G27" s="39">
        <v>1600</v>
      </c>
      <c r="H27" s="6" t="s">
        <v>502</v>
      </c>
      <c r="I27" s="6" t="s">
        <v>503</v>
      </c>
    </row>
    <row r="28" spans="1:9" ht="14.25" customHeight="1">
      <c r="A28" s="67"/>
      <c r="B28" s="68" t="s">
        <v>504</v>
      </c>
      <c r="C28" s="44" t="s">
        <v>505</v>
      </c>
      <c r="D28" s="38" t="s">
        <v>506</v>
      </c>
      <c r="E28" s="38">
        <v>2</v>
      </c>
      <c r="F28" s="17">
        <v>1200</v>
      </c>
      <c r="G28" s="39">
        <f>E28*F28</f>
        <v>2400</v>
      </c>
      <c r="H28" s="6" t="s">
        <v>507</v>
      </c>
      <c r="I28" s="6" t="s">
        <v>508</v>
      </c>
    </row>
    <row r="29" spans="1:9" ht="14.25" customHeight="1">
      <c r="A29" s="67"/>
      <c r="B29" s="68" t="s">
        <v>509</v>
      </c>
      <c r="C29" s="44" t="s">
        <v>510</v>
      </c>
      <c r="D29" s="38" t="s">
        <v>511</v>
      </c>
      <c r="E29" s="38">
        <v>12</v>
      </c>
      <c r="F29" s="17">
        <v>1000</v>
      </c>
      <c r="G29" s="39">
        <v>12000</v>
      </c>
      <c r="H29" s="6" t="s">
        <v>512</v>
      </c>
      <c r="I29" s="6" t="s">
        <v>513</v>
      </c>
    </row>
    <row r="30" spans="1:9" ht="14.25" customHeight="1">
      <c r="A30" s="67"/>
      <c r="B30" s="68" t="s">
        <v>514</v>
      </c>
      <c r="C30" s="44" t="s">
        <v>515</v>
      </c>
      <c r="D30" s="38" t="s">
        <v>516</v>
      </c>
      <c r="E30" s="38">
        <v>12</v>
      </c>
      <c r="F30" s="17">
        <v>500</v>
      </c>
      <c r="G30" s="39">
        <v>6000</v>
      </c>
      <c r="H30" s="6" t="s">
        <v>517</v>
      </c>
      <c r="I30" s="6" t="s">
        <v>518</v>
      </c>
    </row>
    <row r="31" spans="1:9" ht="14.25" customHeight="1">
      <c r="A31" s="67"/>
      <c r="B31" s="68" t="s">
        <v>519</v>
      </c>
      <c r="C31" s="44" t="s">
        <v>520</v>
      </c>
      <c r="D31" s="38" t="s">
        <v>521</v>
      </c>
      <c r="E31" s="38">
        <v>1</v>
      </c>
      <c r="F31" s="17">
        <v>4000</v>
      </c>
      <c r="G31" s="39">
        <f>E31*F31</f>
        <v>4000</v>
      </c>
      <c r="H31" s="6" t="s">
        <v>522</v>
      </c>
      <c r="I31" s="6" t="s">
        <v>523</v>
      </c>
    </row>
    <row r="32" spans="1:9" ht="14.25" customHeight="1">
      <c r="A32" s="67"/>
      <c r="B32" s="68"/>
      <c r="C32" s="40"/>
      <c r="D32" s="11"/>
      <c r="E32" s="11"/>
      <c r="F32" s="11"/>
      <c r="G32" s="12"/>
      <c r="H32" s="11"/>
      <c r="I32" s="11"/>
    </row>
    <row r="33" spans="1:9" ht="14.25" customHeight="1">
      <c r="A33" s="67">
        <v>4</v>
      </c>
      <c r="B33" s="68"/>
      <c r="C33" s="73" t="s">
        <v>524</v>
      </c>
      <c r="D33" s="11"/>
      <c r="E33" s="11"/>
      <c r="F33" s="11"/>
      <c r="G33" s="12"/>
      <c r="H33" s="11"/>
      <c r="I33" s="11"/>
    </row>
    <row r="34" spans="1:9" ht="14.25" customHeight="1">
      <c r="A34" s="67"/>
      <c r="B34" s="68" t="s">
        <v>525</v>
      </c>
      <c r="C34" s="44" t="s">
        <v>526</v>
      </c>
      <c r="D34" s="38" t="s">
        <v>527</v>
      </c>
      <c r="E34" s="38">
        <v>2000</v>
      </c>
      <c r="F34" s="17">
        <v>0.5</v>
      </c>
      <c r="G34" s="39">
        <v>1000</v>
      </c>
      <c r="H34" s="6" t="s">
        <v>528</v>
      </c>
      <c r="I34" s="6" t="s">
        <v>529</v>
      </c>
    </row>
    <row r="35" spans="1:9" ht="12.75">
      <c r="A35" s="31"/>
      <c r="B35" s="32" t="s">
        <v>530</v>
      </c>
      <c r="C35" s="40" t="s">
        <v>531</v>
      </c>
      <c r="D35" s="6" t="s">
        <v>532</v>
      </c>
      <c r="E35" s="38">
        <v>1</v>
      </c>
      <c r="F35" s="40">
        <v>3000</v>
      </c>
      <c r="G35" s="39">
        <v>3000</v>
      </c>
      <c r="H35" s="6" t="s">
        <v>533</v>
      </c>
      <c r="I35" s="6" t="s">
        <v>534</v>
      </c>
    </row>
    <row r="36" spans="1:9" ht="12.75">
      <c r="A36" s="31"/>
      <c r="B36" s="32" t="s">
        <v>535</v>
      </c>
      <c r="C36" s="40" t="s">
        <v>536</v>
      </c>
      <c r="D36" s="6" t="s">
        <v>537</v>
      </c>
      <c r="E36" s="38">
        <v>20</v>
      </c>
      <c r="F36" s="40">
        <v>10</v>
      </c>
      <c r="G36" s="39">
        <v>200</v>
      </c>
      <c r="H36" s="6" t="s">
        <v>538</v>
      </c>
      <c r="I36" s="6" t="s">
        <v>539</v>
      </c>
    </row>
    <row r="37" spans="1:9" ht="12.75">
      <c r="A37" s="31"/>
      <c r="B37" s="32"/>
      <c r="C37" s="40"/>
      <c r="D37" s="40"/>
      <c r="E37" s="38"/>
      <c r="F37" s="40"/>
      <c r="G37" s="39"/>
      <c r="H37" s="6"/>
      <c r="I37" s="6"/>
    </row>
    <row r="38" spans="1:9" ht="12.75">
      <c r="A38" s="74">
        <v>5</v>
      </c>
      <c r="B38" s="32"/>
      <c r="C38" s="50" t="s">
        <v>540</v>
      </c>
      <c r="D38" s="40"/>
      <c r="E38" s="38"/>
      <c r="F38" s="40"/>
      <c r="G38" s="40"/>
      <c r="H38" s="36"/>
      <c r="I38" s="36"/>
    </row>
    <row r="39" spans="1:9" ht="12.75">
      <c r="A39" s="74"/>
      <c r="B39" s="32" t="s">
        <v>541</v>
      </c>
      <c r="C39" s="44" t="s">
        <v>542</v>
      </c>
      <c r="D39" s="38" t="s">
        <v>543</v>
      </c>
      <c r="E39" s="38">
        <v>5</v>
      </c>
      <c r="F39" s="17">
        <v>100</v>
      </c>
      <c r="G39" s="39">
        <f>E39*F39</f>
        <v>500</v>
      </c>
      <c r="H39" s="6" t="s">
        <v>544</v>
      </c>
      <c r="I39" s="6" t="s">
        <v>545</v>
      </c>
    </row>
    <row r="40" spans="1:9" ht="12.75">
      <c r="A40" s="74"/>
      <c r="B40" s="32" t="s">
        <v>546</v>
      </c>
      <c r="C40" s="44" t="s">
        <v>547</v>
      </c>
      <c r="D40" s="38" t="s">
        <v>548</v>
      </c>
      <c r="E40" s="38">
        <v>2</v>
      </c>
      <c r="F40" s="17">
        <v>500</v>
      </c>
      <c r="G40" s="39">
        <f>E40*F40</f>
        <v>1000</v>
      </c>
      <c r="H40" s="6" t="s">
        <v>549</v>
      </c>
      <c r="I40" s="6" t="s">
        <v>550</v>
      </c>
    </row>
    <row r="41" spans="1:9" ht="12.75">
      <c r="A41" s="74"/>
      <c r="B41" s="32" t="s">
        <v>551</v>
      </c>
      <c r="C41" s="26" t="s">
        <v>552</v>
      </c>
      <c r="D41" s="38" t="s">
        <v>553</v>
      </c>
      <c r="E41" s="38">
        <v>5</v>
      </c>
      <c r="F41" s="17">
        <v>400</v>
      </c>
      <c r="G41" s="39">
        <v>2000</v>
      </c>
      <c r="H41" s="6" t="s">
        <v>554</v>
      </c>
      <c r="I41" s="6" t="s">
        <v>555</v>
      </c>
    </row>
    <row r="42" spans="1:9" ht="12.75">
      <c r="A42" s="74"/>
      <c r="B42" s="32" t="s">
        <v>556</v>
      </c>
      <c r="C42" s="26" t="s">
        <v>557</v>
      </c>
      <c r="D42" s="38" t="s">
        <v>558</v>
      </c>
      <c r="E42" s="38">
        <v>1</v>
      </c>
      <c r="F42" s="17">
        <v>2000</v>
      </c>
      <c r="G42" s="39">
        <v>2000</v>
      </c>
      <c r="H42" s="6" t="s">
        <v>559</v>
      </c>
      <c r="I42" s="6" t="s">
        <v>560</v>
      </c>
    </row>
    <row r="43" spans="1:9" ht="12.75">
      <c r="A43" s="74"/>
      <c r="B43" s="32" t="s">
        <v>561</v>
      </c>
      <c r="C43" s="40" t="s">
        <v>562</v>
      </c>
      <c r="D43" s="48" t="s">
        <v>563</v>
      </c>
      <c r="E43" s="48">
        <v>2</v>
      </c>
      <c r="F43" s="51">
        <v>1000</v>
      </c>
      <c r="G43" s="41">
        <v>2000</v>
      </c>
      <c r="H43" s="6" t="s">
        <v>564</v>
      </c>
      <c r="I43" s="6" t="s">
        <v>565</v>
      </c>
    </row>
    <row r="44" spans="1:9" ht="12.75">
      <c r="A44" s="74"/>
      <c r="B44" s="32" t="s">
        <v>566</v>
      </c>
      <c r="C44" s="40" t="s">
        <v>567</v>
      </c>
      <c r="D44" s="48" t="s">
        <v>568</v>
      </c>
      <c r="E44" s="48">
        <v>2</v>
      </c>
      <c r="F44" s="51">
        <v>250</v>
      </c>
      <c r="G44" s="41">
        <v>500</v>
      </c>
      <c r="H44" s="6" t="s">
        <v>569</v>
      </c>
      <c r="I44" s="6" t="s">
        <v>570</v>
      </c>
    </row>
    <row r="45" spans="1:9" ht="12.75">
      <c r="A45" s="74"/>
      <c r="B45" s="32"/>
      <c r="C45" s="40"/>
      <c r="D45" s="48"/>
      <c r="E45" s="48"/>
      <c r="F45" s="51"/>
      <c r="G45" s="41"/>
      <c r="H45" s="6"/>
      <c r="I45" s="6"/>
    </row>
    <row r="46" spans="1:9" ht="12.75">
      <c r="A46" s="74">
        <v>6</v>
      </c>
      <c r="B46" s="32"/>
      <c r="C46" s="52" t="s">
        <v>571</v>
      </c>
      <c r="D46" s="48"/>
      <c r="E46" s="48"/>
      <c r="F46" s="51"/>
      <c r="G46" s="41"/>
      <c r="H46" s="6" t="s">
        <v>572</v>
      </c>
      <c r="I46" s="6" t="s">
        <v>573</v>
      </c>
    </row>
    <row r="47" spans="1:9" ht="12.75">
      <c r="A47" s="31"/>
      <c r="B47" s="32" t="s">
        <v>574</v>
      </c>
      <c r="C47" s="26" t="s">
        <v>575</v>
      </c>
      <c r="D47" s="48" t="s">
        <v>576</v>
      </c>
      <c r="E47" s="48">
        <v>12</v>
      </c>
      <c r="F47" s="51">
        <v>400</v>
      </c>
      <c r="G47" s="39">
        <v>4800</v>
      </c>
      <c r="H47" s="6" t="s">
        <v>577</v>
      </c>
      <c r="I47" s="6" t="s">
        <v>578</v>
      </c>
    </row>
    <row r="48" spans="1:9" ht="12.75">
      <c r="A48" s="31"/>
      <c r="B48" s="32" t="s">
        <v>579</v>
      </c>
      <c r="C48" s="40" t="s">
        <v>580</v>
      </c>
      <c r="D48" s="6" t="s">
        <v>581</v>
      </c>
      <c r="E48" s="6">
        <v>12</v>
      </c>
      <c r="F48" s="29">
        <v>200</v>
      </c>
      <c r="G48" s="49">
        <v>2400</v>
      </c>
      <c r="H48" s="6" t="s">
        <v>582</v>
      </c>
      <c r="I48" s="6" t="s">
        <v>583</v>
      </c>
    </row>
    <row r="49" spans="1:9" ht="12.75">
      <c r="A49" s="31"/>
      <c r="B49" s="32" t="s">
        <v>584</v>
      </c>
      <c r="C49" s="27" t="s">
        <v>585</v>
      </c>
      <c r="D49" s="28" t="s">
        <v>586</v>
      </c>
      <c r="E49" s="28">
        <v>12</v>
      </c>
      <c r="F49" s="17">
        <v>100</v>
      </c>
      <c r="G49" s="30">
        <v>1200</v>
      </c>
      <c r="H49" s="6" t="s">
        <v>587</v>
      </c>
      <c r="I49" s="6" t="s">
        <v>588</v>
      </c>
    </row>
    <row r="50" spans="1:9" ht="12.75">
      <c r="A50" s="31"/>
      <c r="B50" s="32"/>
      <c r="C50" s="44"/>
      <c r="D50" s="38"/>
      <c r="E50" s="38"/>
      <c r="F50" s="17"/>
      <c r="G50" s="39"/>
      <c r="H50" s="36"/>
      <c r="I50" s="36"/>
    </row>
    <row r="51" spans="1:9" ht="12.75">
      <c r="A51" s="31"/>
      <c r="B51" s="32"/>
      <c r="C51" s="27"/>
      <c r="D51" s="31"/>
      <c r="E51" s="31"/>
      <c r="F51" s="17"/>
      <c r="G51" s="39"/>
      <c r="H51" s="36"/>
      <c r="I51" s="36"/>
    </row>
    <row r="52" spans="1:9" ht="15" customHeight="1">
      <c r="A52" s="38"/>
      <c r="B52" s="32"/>
      <c r="C52" s="27"/>
      <c r="D52" s="38"/>
      <c r="E52" s="38"/>
      <c r="F52" s="17"/>
      <c r="G52" s="39"/>
      <c r="H52" s="36"/>
      <c r="I52" s="36"/>
    </row>
    <row r="53" spans="1:9" ht="21.75" customHeight="1">
      <c r="A53" s="54" t="s">
        <v>589</v>
      </c>
      <c r="B53" s="55"/>
      <c r="C53" s="55"/>
      <c r="D53" s="55"/>
      <c r="E53" s="55"/>
      <c r="F53" s="55"/>
      <c r="G53" s="55"/>
      <c r="H53" s="55"/>
      <c r="I53" s="56"/>
    </row>
    <row r="54" spans="1:9" ht="30" customHeight="1">
      <c r="A54" s="113" t="s">
        <v>590</v>
      </c>
      <c r="B54" s="113"/>
      <c r="C54" s="113"/>
      <c r="D54" s="114" t="s">
        <v>591</v>
      </c>
      <c r="E54" s="114"/>
      <c r="F54" s="114" t="s">
        <v>592</v>
      </c>
      <c r="G54" s="114"/>
      <c r="H54" s="114" t="s">
        <v>593</v>
      </c>
      <c r="I54" s="114"/>
    </row>
    <row r="55" spans="1:9" ht="26.25" customHeight="1">
      <c r="A55" s="111" t="s">
        <v>594</v>
      </c>
      <c r="B55" s="111"/>
      <c r="C55" s="57" t="s">
        <v>595</v>
      </c>
      <c r="D55" s="58" t="s">
        <v>596</v>
      </c>
      <c r="E55" s="58" t="s">
        <v>597</v>
      </c>
      <c r="F55" s="58" t="s">
        <v>598</v>
      </c>
      <c r="G55" s="58" t="s">
        <v>599</v>
      </c>
      <c r="H55" s="110"/>
      <c r="I55" s="110"/>
    </row>
    <row r="56" spans="1:9" ht="14.25" customHeight="1">
      <c r="A56" s="109"/>
      <c r="B56" s="109"/>
      <c r="C56" s="59" t="s">
        <v>600</v>
      </c>
      <c r="D56" s="60">
        <f>G15+G16+G19+G20+G21+G24+G25+G26+G27+G28+G31+G34+G35+G36+G39+G40+G41+G42+G43</f>
        <v>61500</v>
      </c>
      <c r="E56" s="60"/>
      <c r="F56" s="60"/>
      <c r="G56" s="60"/>
      <c r="H56" s="110">
        <f>SUM(D56:G56)</f>
        <v>61500</v>
      </c>
      <c r="I56" s="110"/>
    </row>
    <row r="57" spans="1:9" ht="12.75">
      <c r="A57" s="109"/>
      <c r="B57" s="109"/>
      <c r="C57" s="59" t="s">
        <v>601</v>
      </c>
      <c r="D57" s="61"/>
      <c r="E57" s="61"/>
      <c r="F57" s="61">
        <f>G14+G44</f>
        <v>3500</v>
      </c>
      <c r="G57" s="61"/>
      <c r="H57" s="110">
        <f>SUM(D57:G57)</f>
        <v>3500</v>
      </c>
      <c r="I57" s="110"/>
    </row>
    <row r="58" spans="1:9" ht="12.75">
      <c r="A58" s="109"/>
      <c r="B58" s="109"/>
      <c r="C58" s="59" t="s">
        <v>602</v>
      </c>
      <c r="D58" s="61"/>
      <c r="E58" s="61">
        <f>G9+G10+G11+G17+G18+G29+G30+G47+G48+G49</f>
        <v>49440</v>
      </c>
      <c r="F58" s="61"/>
      <c r="G58" s="61"/>
      <c r="H58" s="110">
        <f>SUM(D58:G58)</f>
        <v>49440</v>
      </c>
      <c r="I58" s="110"/>
    </row>
    <row r="59" spans="1:9" ht="12.75">
      <c r="A59" s="107" t="s">
        <v>603</v>
      </c>
      <c r="B59" s="107"/>
      <c r="C59" s="107"/>
      <c r="D59" s="62">
        <f>SUM(D56:D58)</f>
        <v>61500</v>
      </c>
      <c r="E59" s="62">
        <f>SUM(E56:E58)</f>
        <v>49440</v>
      </c>
      <c r="F59" s="62">
        <f>SUM(F56:F58)</f>
        <v>3500</v>
      </c>
      <c r="G59" s="62"/>
      <c r="H59" s="108">
        <f>SUM(H56:H58)</f>
        <v>114440</v>
      </c>
      <c r="I59" s="108"/>
    </row>
    <row r="60" ht="8.25" customHeight="1"/>
    <row r="61" ht="6" customHeight="1"/>
    <row r="62" ht="16.5" customHeight="1"/>
    <row r="63" ht="51.75" customHeight="1"/>
  </sheetData>
  <mergeCells count="24">
    <mergeCell ref="A1:I2"/>
    <mergeCell ref="A3:H3"/>
    <mergeCell ref="A4:I4"/>
    <mergeCell ref="A5:I5"/>
    <mergeCell ref="F6:G6"/>
    <mergeCell ref="H6:I6"/>
    <mergeCell ref="A54:C54"/>
    <mergeCell ref="D54:E54"/>
    <mergeCell ref="F54:G54"/>
    <mergeCell ref="H54:I54"/>
    <mergeCell ref="A6:A7"/>
    <mergeCell ref="B6:B7"/>
    <mergeCell ref="C6:C7"/>
    <mergeCell ref="D6:E6"/>
    <mergeCell ref="A55:B55"/>
    <mergeCell ref="H55:I55"/>
    <mergeCell ref="A56:B56"/>
    <mergeCell ref="H56:I56"/>
    <mergeCell ref="A59:C59"/>
    <mergeCell ref="H59:I59"/>
    <mergeCell ref="A57:B57"/>
    <mergeCell ref="H57:I57"/>
    <mergeCell ref="A58:B58"/>
    <mergeCell ref="H58:I58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5">
      <selection activeCell="F48" sqref="F48"/>
    </sheetView>
  </sheetViews>
  <sheetFormatPr defaultColWidth="9.140625" defaultRowHeight="12.75"/>
  <cols>
    <col min="1" max="2" width="9.00390625" style="1" customWidth="1"/>
    <col min="3" max="8" width="11.7109375" style="1" customWidth="1"/>
    <col min="9" max="16384" width="9.00390625" style="1" customWidth="1"/>
  </cols>
  <sheetData>
    <row r="1" spans="1:8" ht="15.75" customHeight="1">
      <c r="A1" s="137" t="s">
        <v>604</v>
      </c>
      <c r="B1" s="137"/>
      <c r="C1" s="137"/>
      <c r="D1" s="137"/>
      <c r="E1" s="137"/>
      <c r="F1" s="137"/>
      <c r="G1" s="137"/>
      <c r="H1" s="137"/>
    </row>
    <row r="2" spans="1:8" ht="17.25" customHeight="1">
      <c r="A2" s="137"/>
      <c r="B2" s="137"/>
      <c r="C2" s="137"/>
      <c r="D2" s="137"/>
      <c r="E2" s="137"/>
      <c r="F2" s="137"/>
      <c r="G2" s="137"/>
      <c r="H2" s="137"/>
    </row>
    <row r="3" spans="1:8" ht="12.75" customHeight="1">
      <c r="A3" s="138"/>
      <c r="B3" s="138"/>
      <c r="C3" s="138"/>
      <c r="D3" s="138"/>
      <c r="E3" s="138"/>
      <c r="F3" s="138"/>
      <c r="G3" s="138"/>
      <c r="H3" s="138"/>
    </row>
    <row r="4" spans="1:8" ht="15" customHeight="1">
      <c r="A4" s="133"/>
      <c r="B4" s="133"/>
      <c r="C4" s="133"/>
      <c r="D4" s="133"/>
      <c r="E4" s="133"/>
      <c r="F4" s="133"/>
      <c r="G4" s="133"/>
      <c r="H4" s="133"/>
    </row>
    <row r="5" spans="1:8" ht="15" customHeight="1">
      <c r="A5" s="139" t="s">
        <v>605</v>
      </c>
      <c r="B5" s="139"/>
      <c r="C5" s="139"/>
      <c r="D5" s="139"/>
      <c r="E5" s="139"/>
      <c r="F5" s="139"/>
      <c r="G5" s="139"/>
      <c r="H5" s="139"/>
    </row>
    <row r="6" spans="1:8" ht="15" customHeight="1">
      <c r="A6" s="136"/>
      <c r="B6" s="136"/>
      <c r="C6" s="136"/>
      <c r="D6" s="136"/>
      <c r="E6" s="136"/>
      <c r="F6" s="136"/>
      <c r="G6" s="136"/>
      <c r="H6" s="136"/>
    </row>
    <row r="7" spans="1:8" ht="15" customHeight="1">
      <c r="A7" s="134" t="s">
        <v>606</v>
      </c>
      <c r="B7" s="134"/>
      <c r="C7" s="134"/>
      <c r="D7" s="134"/>
      <c r="E7" s="134"/>
      <c r="F7" s="134"/>
      <c r="G7" s="134"/>
      <c r="H7" s="134"/>
    </row>
    <row r="8" spans="1:8" ht="15" customHeight="1">
      <c r="A8" s="135" t="s">
        <v>607</v>
      </c>
      <c r="B8" s="135"/>
      <c r="C8" s="63" t="s">
        <v>608</v>
      </c>
      <c r="D8" s="63" t="s">
        <v>609</v>
      </c>
      <c r="E8" s="63" t="s">
        <v>610</v>
      </c>
      <c r="F8" s="63" t="s">
        <v>611</v>
      </c>
      <c r="G8" s="63" t="s">
        <v>612</v>
      </c>
      <c r="H8" s="64" t="s">
        <v>613</v>
      </c>
    </row>
    <row r="9" spans="1:8" ht="15" customHeight="1">
      <c r="A9" s="132" t="s">
        <v>614</v>
      </c>
      <c r="B9" s="132"/>
      <c r="C9" s="129"/>
      <c r="D9" s="129"/>
      <c r="E9" s="129"/>
      <c r="F9" s="129">
        <v>30000</v>
      </c>
      <c r="G9" s="129"/>
      <c r="H9" s="130"/>
    </row>
    <row r="10" spans="1:8" ht="15" customHeight="1">
      <c r="A10" s="132"/>
      <c r="B10" s="132"/>
      <c r="C10" s="129"/>
      <c r="D10" s="129"/>
      <c r="E10" s="129"/>
      <c r="F10" s="129"/>
      <c r="G10" s="129"/>
      <c r="H10" s="130"/>
    </row>
    <row r="11" spans="1:8" ht="15" customHeight="1">
      <c r="A11" s="132"/>
      <c r="B11" s="132"/>
      <c r="C11" s="129"/>
      <c r="D11" s="129"/>
      <c r="E11" s="129"/>
      <c r="F11" s="129"/>
      <c r="G11" s="129"/>
      <c r="H11" s="130"/>
    </row>
    <row r="12" spans="1:8" ht="15" customHeight="1">
      <c r="A12" s="131" t="s">
        <v>615</v>
      </c>
      <c r="B12" s="131"/>
      <c r="C12" s="65" t="s">
        <v>616</v>
      </c>
      <c r="D12" s="65" t="s">
        <v>617</v>
      </c>
      <c r="E12" s="65" t="s">
        <v>618</v>
      </c>
      <c r="F12" s="65" t="s">
        <v>619</v>
      </c>
      <c r="G12" s="65" t="s">
        <v>620</v>
      </c>
      <c r="H12" s="66" t="s">
        <v>621</v>
      </c>
    </row>
    <row r="13" spans="1:8" ht="15" customHeight="1">
      <c r="A13" s="132" t="str">
        <f>A9</f>
        <v>2 a 5</v>
      </c>
      <c r="B13" s="132"/>
      <c r="C13" s="129"/>
      <c r="D13" s="129"/>
      <c r="E13" s="129"/>
      <c r="F13" s="129">
        <f>(2_3_06!H56+2_3_06!H57)-F9</f>
        <v>35000</v>
      </c>
      <c r="G13" s="129"/>
      <c r="H13" s="130"/>
    </row>
    <row r="14" spans="1:8" ht="15" customHeight="1">
      <c r="A14" s="132"/>
      <c r="B14" s="132"/>
      <c r="C14" s="129"/>
      <c r="D14" s="129"/>
      <c r="E14" s="129"/>
      <c r="F14" s="129"/>
      <c r="G14" s="129"/>
      <c r="H14" s="130"/>
    </row>
    <row r="15" spans="1:8" ht="15" customHeight="1">
      <c r="A15" s="132"/>
      <c r="B15" s="132"/>
      <c r="C15" s="129"/>
      <c r="D15" s="129"/>
      <c r="E15" s="129"/>
      <c r="F15" s="129"/>
      <c r="G15" s="129"/>
      <c r="H15" s="130"/>
    </row>
    <row r="16" spans="1:8" ht="15" customHeight="1">
      <c r="A16" s="133"/>
      <c r="B16" s="133"/>
      <c r="C16" s="133"/>
      <c r="D16" s="133"/>
      <c r="E16" s="133"/>
      <c r="F16" s="133"/>
      <c r="G16" s="133"/>
      <c r="H16" s="133"/>
    </row>
    <row r="17" spans="1:8" ht="15" customHeight="1">
      <c r="A17" s="134" t="s">
        <v>622</v>
      </c>
      <c r="B17" s="134"/>
      <c r="C17" s="134"/>
      <c r="D17" s="134"/>
      <c r="E17" s="134"/>
      <c r="F17" s="134"/>
      <c r="G17" s="134"/>
      <c r="H17" s="134"/>
    </row>
    <row r="18" spans="1:8" ht="15" customHeight="1">
      <c r="A18" s="135" t="s">
        <v>623</v>
      </c>
      <c r="B18" s="135"/>
      <c r="C18" s="63" t="s">
        <v>624</v>
      </c>
      <c r="D18" s="63" t="s">
        <v>625</v>
      </c>
      <c r="E18" s="63" t="s">
        <v>626</v>
      </c>
      <c r="F18" s="63" t="s">
        <v>627</v>
      </c>
      <c r="G18" s="63" t="s">
        <v>628</v>
      </c>
      <c r="H18" s="64" t="s">
        <v>629</v>
      </c>
    </row>
    <row r="19" spans="1:8" ht="15" customHeight="1">
      <c r="A19" s="132" t="s">
        <v>630</v>
      </c>
      <c r="B19" s="132"/>
      <c r="C19" s="129"/>
      <c r="D19" s="129"/>
      <c r="E19" s="129"/>
      <c r="F19" s="129">
        <f>2_3_06!H58/2</f>
        <v>24720</v>
      </c>
      <c r="G19" s="129"/>
      <c r="H19" s="130"/>
    </row>
    <row r="20" spans="1:8" ht="15" customHeight="1">
      <c r="A20" s="132"/>
      <c r="B20" s="132"/>
      <c r="C20" s="129"/>
      <c r="D20" s="129"/>
      <c r="E20" s="129"/>
      <c r="F20" s="129"/>
      <c r="G20" s="129"/>
      <c r="H20" s="130"/>
    </row>
    <row r="21" spans="1:8" ht="15" customHeight="1">
      <c r="A21" s="132"/>
      <c r="B21" s="132"/>
      <c r="C21" s="129"/>
      <c r="D21" s="129"/>
      <c r="E21" s="129"/>
      <c r="F21" s="129"/>
      <c r="G21" s="129"/>
      <c r="H21" s="130"/>
    </row>
    <row r="22" spans="1:8" ht="9.75" customHeight="1">
      <c r="A22" s="132"/>
      <c r="B22" s="132"/>
      <c r="C22" s="129"/>
      <c r="D22" s="129"/>
      <c r="E22" s="129"/>
      <c r="F22" s="129"/>
      <c r="G22" s="129"/>
      <c r="H22" s="130"/>
    </row>
    <row r="23" spans="1:8" ht="15" customHeight="1">
      <c r="A23" s="131" t="s">
        <v>631</v>
      </c>
      <c r="B23" s="131"/>
      <c r="C23" s="65" t="s">
        <v>632</v>
      </c>
      <c r="D23" s="65" t="s">
        <v>633</v>
      </c>
      <c r="E23" s="65" t="s">
        <v>634</v>
      </c>
      <c r="F23" s="65" t="s">
        <v>635</v>
      </c>
      <c r="G23" s="65" t="s">
        <v>636</v>
      </c>
      <c r="H23" s="66" t="s">
        <v>637</v>
      </c>
    </row>
    <row r="24" spans="1:8" ht="15" customHeight="1">
      <c r="A24" s="132" t="str">
        <f>A19</f>
        <v>1, 2, 3 e 6</v>
      </c>
      <c r="B24" s="132"/>
      <c r="C24" s="129"/>
      <c r="D24" s="129"/>
      <c r="E24" s="129"/>
      <c r="F24" s="129">
        <f>2_3_06!H58-F19</f>
        <v>24720</v>
      </c>
      <c r="G24" s="129"/>
      <c r="H24" s="130"/>
    </row>
    <row r="25" spans="1:8" ht="15" customHeight="1">
      <c r="A25" s="132"/>
      <c r="B25" s="132"/>
      <c r="C25" s="129"/>
      <c r="D25" s="129"/>
      <c r="E25" s="129"/>
      <c r="F25" s="129"/>
      <c r="G25" s="129"/>
      <c r="H25" s="130"/>
    </row>
    <row r="26" spans="1:8" ht="15" customHeight="1">
      <c r="A26" s="132"/>
      <c r="B26" s="132"/>
      <c r="C26" s="129"/>
      <c r="D26" s="129"/>
      <c r="E26" s="129"/>
      <c r="F26" s="129"/>
      <c r="G26" s="129"/>
      <c r="H26" s="130"/>
    </row>
    <row r="27" spans="1:8" ht="15" customHeight="1">
      <c r="A27" s="132"/>
      <c r="B27" s="132"/>
      <c r="C27" s="129"/>
      <c r="D27" s="129"/>
      <c r="E27" s="129"/>
      <c r="F27" s="129"/>
      <c r="G27" s="129"/>
      <c r="H27" s="130"/>
    </row>
    <row r="28" spans="1:8" ht="20.25" customHeight="1">
      <c r="A28" s="126" t="s">
        <v>638</v>
      </c>
      <c r="B28" s="126"/>
      <c r="C28" s="126"/>
      <c r="D28" s="126"/>
      <c r="E28" s="126"/>
      <c r="F28" s="126"/>
      <c r="G28" s="126"/>
      <c r="H28" s="126"/>
    </row>
    <row r="29" spans="1:8" ht="3" customHeight="1">
      <c r="A29" s="127" t="s">
        <v>639</v>
      </c>
      <c r="B29" s="127"/>
      <c r="C29" s="127"/>
      <c r="D29" s="127"/>
      <c r="E29" s="127"/>
      <c r="F29" s="127"/>
      <c r="G29" s="127"/>
      <c r="H29" s="127"/>
    </row>
    <row r="30" spans="1:8" ht="12.75">
      <c r="A30" s="128" t="s">
        <v>640</v>
      </c>
      <c r="B30" s="128"/>
      <c r="C30" s="128"/>
      <c r="D30" s="128"/>
      <c r="E30" s="128"/>
      <c r="F30" s="128"/>
      <c r="G30" s="128"/>
      <c r="H30" s="128"/>
    </row>
    <row r="31" spans="1:8" ht="12.75">
      <c r="A31" s="128"/>
      <c r="B31" s="128"/>
      <c r="C31" s="128"/>
      <c r="D31" s="128"/>
      <c r="E31" s="128"/>
      <c r="F31" s="128"/>
      <c r="G31" s="128"/>
      <c r="H31" s="128"/>
    </row>
    <row r="32" spans="1:8" ht="12.75">
      <c r="A32" s="128"/>
      <c r="B32" s="128"/>
      <c r="C32" s="128"/>
      <c r="D32" s="128"/>
      <c r="E32" s="128"/>
      <c r="F32" s="128"/>
      <c r="G32" s="128"/>
      <c r="H32" s="128"/>
    </row>
    <row r="33" spans="1:8" ht="12.75">
      <c r="A33" s="128"/>
      <c r="B33" s="128"/>
      <c r="C33" s="128"/>
      <c r="D33" s="128"/>
      <c r="E33" s="128"/>
      <c r="F33" s="128"/>
      <c r="G33" s="128"/>
      <c r="H33" s="128"/>
    </row>
    <row r="34" spans="1:8" ht="12.75">
      <c r="A34" s="128"/>
      <c r="B34" s="128"/>
      <c r="C34" s="128"/>
      <c r="D34" s="128"/>
      <c r="E34" s="128"/>
      <c r="F34" s="128"/>
      <c r="G34" s="128"/>
      <c r="H34" s="128"/>
    </row>
    <row r="35" spans="1:8" ht="12.75">
      <c r="A35" s="128"/>
      <c r="B35" s="128"/>
      <c r="C35" s="128"/>
      <c r="D35" s="128"/>
      <c r="E35" s="128"/>
      <c r="F35" s="128"/>
      <c r="G35" s="128"/>
      <c r="H35" s="128"/>
    </row>
    <row r="36" spans="1:8" ht="12.75">
      <c r="A36" s="125"/>
      <c r="B36" s="125"/>
      <c r="C36" s="125"/>
      <c r="D36" s="125"/>
      <c r="E36" s="125"/>
      <c r="F36" s="125"/>
      <c r="G36" s="125"/>
      <c r="H36" s="125"/>
    </row>
    <row r="37" spans="1:8" ht="12.75">
      <c r="A37" s="124" t="s">
        <v>641</v>
      </c>
      <c r="B37" s="124"/>
      <c r="C37" s="124"/>
      <c r="D37" s="124"/>
      <c r="E37" s="124"/>
      <c r="F37" s="124"/>
      <c r="G37" s="124"/>
      <c r="H37" s="124"/>
    </row>
    <row r="38" spans="1:8" ht="12.75">
      <c r="A38" s="125"/>
      <c r="B38" s="125"/>
      <c r="C38" s="125"/>
      <c r="D38" s="125"/>
      <c r="E38" s="125"/>
      <c r="F38" s="125"/>
      <c r="G38" s="125"/>
      <c r="H38" s="125"/>
    </row>
    <row r="39" spans="1:8" ht="12.75">
      <c r="A39" s="88" t="s">
        <v>642</v>
      </c>
      <c r="B39" s="88"/>
      <c r="C39" s="88"/>
      <c r="D39" s="88"/>
      <c r="E39" s="125"/>
      <c r="F39" s="125"/>
      <c r="G39" s="125"/>
      <c r="H39" s="125"/>
    </row>
    <row r="40" spans="1:8" ht="12.75">
      <c r="A40" s="94" t="s">
        <v>643</v>
      </c>
      <c r="B40" s="94"/>
      <c r="C40" s="94"/>
      <c r="D40" s="94"/>
      <c r="E40" s="94" t="s">
        <v>644</v>
      </c>
      <c r="F40" s="94"/>
      <c r="G40" s="94"/>
      <c r="H40" s="94"/>
    </row>
    <row r="41" spans="1:8" ht="21" customHeight="1">
      <c r="A41" s="94"/>
      <c r="B41" s="94"/>
      <c r="C41" s="94"/>
      <c r="D41" s="94"/>
      <c r="E41" s="94"/>
      <c r="F41" s="94"/>
      <c r="G41" s="94"/>
      <c r="H41" s="94"/>
    </row>
    <row r="42" spans="1:8" s="9" customFormat="1" ht="12.75">
      <c r="A42" s="90" t="s">
        <v>645</v>
      </c>
      <c r="B42" s="90"/>
      <c r="C42" s="90"/>
      <c r="D42" s="90"/>
      <c r="E42" s="90"/>
      <c r="F42" s="90"/>
      <c r="G42" s="90"/>
      <c r="H42" s="90"/>
    </row>
    <row r="43" spans="1:8" ht="16.5" customHeight="1">
      <c r="A43" s="123" t="s">
        <v>646</v>
      </c>
      <c r="B43" s="123"/>
      <c r="C43" s="123"/>
      <c r="D43" s="123"/>
      <c r="E43" s="123"/>
      <c r="F43" s="123"/>
      <c r="G43" s="123"/>
      <c r="H43" s="123"/>
    </row>
    <row r="44" spans="1:8" ht="12.75" customHeight="1">
      <c r="A44" s="122" t="s">
        <v>647</v>
      </c>
      <c r="B44" s="122"/>
      <c r="C44" s="122"/>
      <c r="D44" s="122"/>
      <c r="E44" s="122"/>
      <c r="F44" s="122"/>
      <c r="G44" s="122"/>
      <c r="H44" s="122"/>
    </row>
    <row r="45" spans="1:8" ht="25.5" customHeight="1">
      <c r="A45" s="94" t="s">
        <v>648</v>
      </c>
      <c r="B45" s="94"/>
      <c r="C45" s="94"/>
      <c r="D45" s="94"/>
      <c r="E45" s="94"/>
      <c r="F45" s="94"/>
      <c r="G45" s="94"/>
      <c r="H45" s="94"/>
    </row>
    <row r="46" spans="1:8" ht="12.75">
      <c r="A46" s="94"/>
      <c r="B46" s="94"/>
      <c r="C46" s="94"/>
      <c r="D46" s="94"/>
      <c r="E46" s="94"/>
      <c r="F46" s="94"/>
      <c r="G46" s="94"/>
      <c r="H46" s="94"/>
    </row>
  </sheetData>
  <mergeCells count="54">
    <mergeCell ref="A1:H2"/>
    <mergeCell ref="A3:H3"/>
    <mergeCell ref="A4:H4"/>
    <mergeCell ref="A5:H5"/>
    <mergeCell ref="A6:H6"/>
    <mergeCell ref="A7:H7"/>
    <mergeCell ref="A8:B8"/>
    <mergeCell ref="A9:B11"/>
    <mergeCell ref="C9:C11"/>
    <mergeCell ref="D9:D11"/>
    <mergeCell ref="E9:E11"/>
    <mergeCell ref="F9:F11"/>
    <mergeCell ref="G9:G11"/>
    <mergeCell ref="H9:H11"/>
    <mergeCell ref="A12:B12"/>
    <mergeCell ref="A13:B15"/>
    <mergeCell ref="C13:C15"/>
    <mergeCell ref="D13:D15"/>
    <mergeCell ref="E13:E15"/>
    <mergeCell ref="F13:F15"/>
    <mergeCell ref="G13:G15"/>
    <mergeCell ref="H13:H15"/>
    <mergeCell ref="A16:H16"/>
    <mergeCell ref="A17:H17"/>
    <mergeCell ref="A18:B18"/>
    <mergeCell ref="A19:B22"/>
    <mergeCell ref="C19:C22"/>
    <mergeCell ref="D19:D22"/>
    <mergeCell ref="E19:E22"/>
    <mergeCell ref="F19:F22"/>
    <mergeCell ref="G19:G22"/>
    <mergeCell ref="H19:H22"/>
    <mergeCell ref="A23:B23"/>
    <mergeCell ref="A24:B27"/>
    <mergeCell ref="C24:C27"/>
    <mergeCell ref="D24:D27"/>
    <mergeCell ref="E24:E27"/>
    <mergeCell ref="F24:F27"/>
    <mergeCell ref="G24:G27"/>
    <mergeCell ref="H24:H27"/>
    <mergeCell ref="A28:H28"/>
    <mergeCell ref="A29:H29"/>
    <mergeCell ref="A30:H35"/>
    <mergeCell ref="A36:H36"/>
    <mergeCell ref="A37:H37"/>
    <mergeCell ref="A38:H38"/>
    <mergeCell ref="A39:D39"/>
    <mergeCell ref="E39:H39"/>
    <mergeCell ref="A44:H44"/>
    <mergeCell ref="A45:H46"/>
    <mergeCell ref="A40:D41"/>
    <mergeCell ref="E40:H41"/>
    <mergeCell ref="A42:H42"/>
    <mergeCell ref="A43:H43"/>
  </mergeCells>
  <conditionalFormatting sqref="A4:A9 A12:A13 A16:A19 A23:A24 A28:A33 A36 A38:A39 A42:A44 B4:H6 B28:H29 B44:H44 C8:H9 C12:H13 C18:H19 C23:H24 E39">
    <cfRule type="cellIs" priority="1" dxfId="0" operator="equal" stopIfTrue="1">
      <formula>0</formula>
    </cfRule>
  </conditionalFormatting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6">
      <selection activeCell="L11" sqref="L11"/>
    </sheetView>
  </sheetViews>
  <sheetFormatPr defaultColWidth="9.00390625" defaultRowHeight="12.75"/>
  <cols>
    <col min="1" max="16384" width="9.00390625" style="1" customWidth="1"/>
  </cols>
  <sheetData>
    <row r="1" spans="1:9" ht="12.75">
      <c r="A1" s="146" t="s">
        <v>649</v>
      </c>
      <c r="B1" s="146"/>
      <c r="C1" s="146"/>
      <c r="D1" s="146"/>
      <c r="E1" s="146"/>
      <c r="F1" s="146"/>
      <c r="G1" s="146"/>
      <c r="H1" s="146"/>
      <c r="I1" s="146"/>
    </row>
    <row r="2" spans="1:9" ht="12.7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2.75">
      <c r="A3" s="140"/>
      <c r="B3" s="140"/>
      <c r="C3" s="140"/>
      <c r="D3" s="140"/>
      <c r="E3" s="140"/>
      <c r="F3" s="140"/>
      <c r="G3" s="140"/>
      <c r="H3" s="140"/>
      <c r="I3" s="140"/>
    </row>
    <row r="4" spans="1:9" ht="12.75">
      <c r="A4" s="140"/>
      <c r="B4" s="140"/>
      <c r="C4" s="140"/>
      <c r="D4" s="140"/>
      <c r="E4" s="140"/>
      <c r="F4" s="140"/>
      <c r="G4" s="140"/>
      <c r="H4" s="140"/>
      <c r="I4" s="140"/>
    </row>
    <row r="5" spans="1:9" ht="12.75">
      <c r="A5" s="140"/>
      <c r="B5" s="140"/>
      <c r="C5" s="140"/>
      <c r="D5" s="140"/>
      <c r="E5" s="140"/>
      <c r="F5" s="140"/>
      <c r="G5" s="140"/>
      <c r="H5" s="140"/>
      <c r="I5" s="140"/>
    </row>
    <row r="6" spans="1:9" ht="12.75">
      <c r="A6" s="147" t="s">
        <v>650</v>
      </c>
      <c r="B6" s="147"/>
      <c r="C6" s="147"/>
      <c r="D6" s="147"/>
      <c r="E6" s="147"/>
      <c r="F6" s="147"/>
      <c r="G6" s="147"/>
      <c r="H6" s="147"/>
      <c r="I6" s="147"/>
    </row>
    <row r="7" spans="1:9" ht="12.75">
      <c r="A7" s="140"/>
      <c r="B7" s="140"/>
      <c r="C7" s="140"/>
      <c r="D7" s="140"/>
      <c r="E7" s="140"/>
      <c r="F7" s="140"/>
      <c r="G7" s="140"/>
      <c r="H7" s="140"/>
      <c r="I7" s="140"/>
    </row>
    <row r="8" spans="1:9" ht="12.75">
      <c r="A8" s="140"/>
      <c r="B8" s="140"/>
      <c r="C8" s="140"/>
      <c r="D8" s="140"/>
      <c r="E8" s="140"/>
      <c r="F8" s="140"/>
      <c r="G8" s="140"/>
      <c r="H8" s="140"/>
      <c r="I8" s="140"/>
    </row>
    <row r="9" spans="1:9" ht="12.75">
      <c r="A9" s="140"/>
      <c r="B9" s="140"/>
      <c r="C9" s="140"/>
      <c r="D9" s="140"/>
      <c r="E9" s="140"/>
      <c r="F9" s="140"/>
      <c r="G9" s="140"/>
      <c r="H9" s="140"/>
      <c r="I9" s="140"/>
    </row>
    <row r="10" spans="1:9" ht="12.75">
      <c r="A10" s="144" t="s">
        <v>651</v>
      </c>
      <c r="B10" s="144"/>
      <c r="C10" s="144"/>
      <c r="D10" s="144"/>
      <c r="E10" s="144"/>
      <c r="F10" s="144"/>
      <c r="G10" s="144"/>
      <c r="H10" s="144"/>
      <c r="I10" s="144"/>
    </row>
    <row r="11" spans="1:9" ht="59.25" customHeight="1">
      <c r="A11" s="144" t="s">
        <v>652</v>
      </c>
      <c r="B11" s="144"/>
      <c r="C11" s="144"/>
      <c r="D11" s="144"/>
      <c r="E11" s="144"/>
      <c r="F11" s="144"/>
      <c r="G11" s="144"/>
      <c r="H11" s="144"/>
      <c r="I11" s="144"/>
    </row>
    <row r="12" spans="1:9" ht="17.25" customHeight="1">
      <c r="A12" s="144"/>
      <c r="B12" s="144"/>
      <c r="C12" s="144"/>
      <c r="D12" s="144"/>
      <c r="E12" s="144"/>
      <c r="F12" s="144"/>
      <c r="G12" s="144"/>
      <c r="H12" s="144"/>
      <c r="I12" s="144"/>
    </row>
    <row r="13" spans="1:9" ht="13.5" customHeight="1">
      <c r="A13" s="145" t="s">
        <v>653</v>
      </c>
      <c r="B13" s="145"/>
      <c r="C13" s="145"/>
      <c r="D13" s="145"/>
      <c r="E13" s="145"/>
      <c r="F13" s="145"/>
      <c r="G13" s="145"/>
      <c r="H13" s="145"/>
      <c r="I13" s="145"/>
    </row>
    <row r="14" spans="1:9" ht="8.25" customHeight="1">
      <c r="A14" s="140"/>
      <c r="B14" s="140"/>
      <c r="C14" s="140"/>
      <c r="D14" s="140"/>
      <c r="E14" s="140"/>
      <c r="F14" s="140"/>
      <c r="G14" s="140"/>
      <c r="H14" s="140"/>
      <c r="I14" s="140"/>
    </row>
    <row r="15" spans="1:9" ht="31.5" customHeight="1">
      <c r="A15" s="144" t="s">
        <v>654</v>
      </c>
      <c r="B15" s="144"/>
      <c r="C15" s="144"/>
      <c r="D15" s="144"/>
      <c r="E15" s="144"/>
      <c r="F15" s="144"/>
      <c r="G15" s="144"/>
      <c r="H15" s="144"/>
      <c r="I15" s="144"/>
    </row>
    <row r="16" spans="1:9" ht="27" customHeight="1">
      <c r="A16" s="144" t="s">
        <v>655</v>
      </c>
      <c r="B16" s="144"/>
      <c r="C16" s="144"/>
      <c r="D16" s="144"/>
      <c r="E16" s="144"/>
      <c r="F16" s="144"/>
      <c r="G16" s="144"/>
      <c r="H16" s="144"/>
      <c r="I16" s="144"/>
    </row>
    <row r="17" spans="1:9" ht="42" customHeight="1">
      <c r="A17" s="144" t="s">
        <v>656</v>
      </c>
      <c r="B17" s="144"/>
      <c r="C17" s="144"/>
      <c r="D17" s="144"/>
      <c r="E17" s="144"/>
      <c r="F17" s="144"/>
      <c r="G17" s="144"/>
      <c r="H17" s="144"/>
      <c r="I17" s="144"/>
    </row>
    <row r="18" spans="1:9" ht="12.75">
      <c r="A18" s="140"/>
      <c r="B18" s="140"/>
      <c r="C18" s="140"/>
      <c r="D18" s="140"/>
      <c r="E18" s="140"/>
      <c r="F18" s="140"/>
      <c r="G18" s="140"/>
      <c r="H18" s="140"/>
      <c r="I18" s="140"/>
    </row>
    <row r="19" spans="1:9" ht="44.25" customHeight="1">
      <c r="A19" s="143" t="s">
        <v>657</v>
      </c>
      <c r="B19" s="143"/>
      <c r="C19" s="143"/>
      <c r="D19" s="143"/>
      <c r="E19" s="143"/>
      <c r="F19" s="143"/>
      <c r="G19" s="143"/>
      <c r="H19" s="143"/>
      <c r="I19" s="143"/>
    </row>
    <row r="20" spans="1:9" ht="12.75">
      <c r="A20" s="140"/>
      <c r="B20" s="140"/>
      <c r="C20" s="140"/>
      <c r="D20" s="140"/>
      <c r="E20" s="140"/>
      <c r="F20" s="140"/>
      <c r="G20" s="140"/>
      <c r="H20" s="140"/>
      <c r="I20" s="140"/>
    </row>
    <row r="21" spans="1:9" ht="48" customHeight="1">
      <c r="A21" s="144" t="s">
        <v>658</v>
      </c>
      <c r="B21" s="144"/>
      <c r="C21" s="144"/>
      <c r="D21" s="144"/>
      <c r="E21" s="144"/>
      <c r="F21" s="144"/>
      <c r="G21" s="144"/>
      <c r="H21" s="144"/>
      <c r="I21" s="144"/>
    </row>
    <row r="22" spans="1:9" ht="12.75">
      <c r="A22" s="140"/>
      <c r="B22" s="140"/>
      <c r="C22" s="140"/>
      <c r="D22" s="140"/>
      <c r="E22" s="140"/>
      <c r="F22" s="140"/>
      <c r="G22" s="140"/>
      <c r="H22" s="140"/>
      <c r="I22" s="140"/>
    </row>
    <row r="23" spans="1:9" ht="12.75">
      <c r="A23" s="140"/>
      <c r="B23" s="140"/>
      <c r="C23" s="140"/>
      <c r="D23" s="140"/>
      <c r="E23" s="140"/>
      <c r="F23" s="140"/>
      <c r="G23" s="140"/>
      <c r="H23" s="140"/>
      <c r="I23" s="140"/>
    </row>
    <row r="24" spans="1:9" ht="12.75">
      <c r="A24" s="141" t="s">
        <v>659</v>
      </c>
      <c r="B24" s="141"/>
      <c r="C24" s="141"/>
      <c r="D24" s="141"/>
      <c r="E24" s="141"/>
      <c r="F24" s="141"/>
      <c r="G24" s="141"/>
      <c r="H24" s="141"/>
      <c r="I24" s="141"/>
    </row>
    <row r="25" spans="1:9" ht="12.75">
      <c r="A25" s="140"/>
      <c r="B25" s="140"/>
      <c r="C25" s="140"/>
      <c r="D25" s="140"/>
      <c r="E25" s="140"/>
      <c r="F25" s="140"/>
      <c r="G25" s="140"/>
      <c r="H25" s="140"/>
      <c r="I25" s="140"/>
    </row>
    <row r="26" spans="1:9" ht="12.75">
      <c r="A26" s="140"/>
      <c r="B26" s="140"/>
      <c r="C26" s="140"/>
      <c r="D26" s="140"/>
      <c r="E26" s="140"/>
      <c r="F26" s="140"/>
      <c r="G26" s="140"/>
      <c r="H26" s="140"/>
      <c r="I26" s="140"/>
    </row>
    <row r="27" spans="1:9" ht="12.75">
      <c r="A27" s="140"/>
      <c r="B27" s="140"/>
      <c r="C27" s="140"/>
      <c r="D27" s="140"/>
      <c r="E27" s="140"/>
      <c r="F27" s="140"/>
      <c r="G27" s="140"/>
      <c r="H27" s="140"/>
      <c r="I27" s="140"/>
    </row>
    <row r="28" spans="1:9" ht="12.75">
      <c r="A28" s="142" t="s">
        <v>660</v>
      </c>
      <c r="B28" s="142"/>
      <c r="C28" s="142"/>
      <c r="D28" s="142"/>
      <c r="E28" s="142"/>
      <c r="F28" s="142"/>
      <c r="G28" s="142"/>
      <c r="H28" s="142"/>
      <c r="I28" s="142"/>
    </row>
    <row r="29" spans="1:9" ht="12.75">
      <c r="A29" s="142"/>
      <c r="B29" s="142"/>
      <c r="C29" s="142"/>
      <c r="D29" s="142"/>
      <c r="E29" s="142"/>
      <c r="F29" s="142"/>
      <c r="G29" s="142"/>
      <c r="H29" s="142"/>
      <c r="I29" s="142"/>
    </row>
    <row r="30" spans="1:9" ht="12.75">
      <c r="A30" s="142"/>
      <c r="B30" s="142"/>
      <c r="C30" s="142"/>
      <c r="D30" s="142"/>
      <c r="E30" s="142"/>
      <c r="F30" s="142"/>
      <c r="G30" s="142"/>
      <c r="H30" s="142"/>
      <c r="I30" s="142"/>
    </row>
    <row r="31" spans="1:9" ht="12.75">
      <c r="A31" s="142"/>
      <c r="B31" s="142"/>
      <c r="C31" s="142"/>
      <c r="D31" s="142"/>
      <c r="E31" s="142"/>
      <c r="F31" s="142"/>
      <c r="G31" s="142"/>
      <c r="H31" s="142"/>
      <c r="I31" s="142"/>
    </row>
    <row r="32" spans="1:9" ht="12.75">
      <c r="A32" s="142"/>
      <c r="B32" s="142"/>
      <c r="C32" s="142"/>
      <c r="D32" s="142"/>
      <c r="E32" s="142"/>
      <c r="F32" s="142"/>
      <c r="G32" s="142"/>
      <c r="H32" s="142"/>
      <c r="I32" s="142"/>
    </row>
    <row r="33" spans="1:9" ht="12.75">
      <c r="A33" s="142"/>
      <c r="B33" s="142"/>
      <c r="C33" s="142"/>
      <c r="D33" s="142"/>
      <c r="E33" s="142"/>
      <c r="F33" s="142"/>
      <c r="G33" s="142"/>
      <c r="H33" s="142"/>
      <c r="I33" s="142"/>
    </row>
    <row r="34" spans="1:9" ht="12.75">
      <c r="A34" s="142"/>
      <c r="B34" s="142"/>
      <c r="C34" s="142"/>
      <c r="D34" s="142"/>
      <c r="E34" s="142"/>
      <c r="F34" s="142"/>
      <c r="G34" s="142"/>
      <c r="H34" s="142"/>
      <c r="I34" s="142"/>
    </row>
  </sheetData>
  <mergeCells count="20">
    <mergeCell ref="A1:I2"/>
    <mergeCell ref="A3:I5"/>
    <mergeCell ref="A6:I6"/>
    <mergeCell ref="A7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3"/>
    <mergeCell ref="A24:I24"/>
    <mergeCell ref="A25:I27"/>
    <mergeCell ref="A28:I34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N33"/>
  <sheetViews>
    <sheetView workbookViewId="0" topLeftCell="A1">
      <selection activeCell="K11" sqref="K11"/>
    </sheetView>
  </sheetViews>
  <sheetFormatPr defaultColWidth="9.140625" defaultRowHeight="12.75"/>
  <cols>
    <col min="1" max="1" width="9.00390625" style="1" customWidth="1"/>
    <col min="2" max="2" width="13.8515625" style="1" customWidth="1"/>
    <col min="3" max="3" width="6.8515625" style="1" customWidth="1"/>
    <col min="4" max="16384" width="9.00390625" style="1" customWidth="1"/>
  </cols>
  <sheetData>
    <row r="1" spans="1:8" ht="12.75">
      <c r="A1" s="156" t="s">
        <v>661</v>
      </c>
      <c r="B1" s="156"/>
      <c r="C1" s="156"/>
      <c r="D1" s="156"/>
      <c r="E1" s="156"/>
      <c r="F1" s="156"/>
      <c r="G1" s="156"/>
      <c r="H1" s="156"/>
    </row>
    <row r="2" spans="1:8" ht="12.75">
      <c r="A2" s="156"/>
      <c r="B2" s="156"/>
      <c r="C2" s="156"/>
      <c r="D2" s="156"/>
      <c r="E2" s="156"/>
      <c r="F2" s="156"/>
      <c r="G2" s="156"/>
      <c r="H2" s="156"/>
    </row>
    <row r="3" spans="1:8" ht="12.75">
      <c r="A3" s="155" t="s">
        <v>662</v>
      </c>
      <c r="B3" s="155"/>
      <c r="C3" s="155"/>
      <c r="D3" s="155"/>
      <c r="E3" s="155"/>
      <c r="F3" s="155"/>
      <c r="G3" s="155"/>
      <c r="H3" s="155"/>
    </row>
    <row r="4" spans="1:8" ht="12.75" customHeight="1">
      <c r="A4" s="155"/>
      <c r="B4" s="155"/>
      <c r="C4" s="155"/>
      <c r="D4" s="155"/>
      <c r="E4" s="155"/>
      <c r="F4" s="155"/>
      <c r="G4" s="155"/>
      <c r="H4" s="155"/>
    </row>
    <row r="5" spans="1:8" ht="7.5" customHeight="1">
      <c r="A5" s="155"/>
      <c r="B5" s="155"/>
      <c r="C5" s="155"/>
      <c r="D5" s="155"/>
      <c r="E5" s="155"/>
      <c r="F5" s="155"/>
      <c r="G5" s="155"/>
      <c r="H5" s="155"/>
    </row>
    <row r="6" spans="1:8" ht="18" customHeight="1">
      <c r="A6" s="154" t="s">
        <v>663</v>
      </c>
      <c r="B6" s="154"/>
      <c r="C6" s="154"/>
      <c r="D6" s="154"/>
      <c r="E6" s="154"/>
      <c r="F6" s="154"/>
      <c r="G6" s="154"/>
      <c r="H6" s="154"/>
    </row>
    <row r="7" spans="1:8" ht="27.75" customHeight="1">
      <c r="A7" s="150" t="s">
        <v>664</v>
      </c>
      <c r="B7" s="150"/>
      <c r="C7" s="155"/>
      <c r="D7" s="155"/>
      <c r="E7" s="155"/>
      <c r="F7" s="155"/>
      <c r="G7" s="155"/>
      <c r="H7" s="155"/>
    </row>
    <row r="8" spans="1:8" ht="26.25" customHeight="1">
      <c r="A8" s="150" t="s">
        <v>665</v>
      </c>
      <c r="B8" s="150"/>
      <c r="C8" s="93"/>
      <c r="D8" s="93"/>
      <c r="E8" s="93"/>
      <c r="F8" s="93"/>
      <c r="G8" s="93"/>
      <c r="H8" s="93"/>
    </row>
    <row r="9" spans="1:8" ht="25.5" customHeight="1">
      <c r="A9" s="150" t="s">
        <v>666</v>
      </c>
      <c r="B9" s="150"/>
      <c r="C9" s="93"/>
      <c r="D9" s="93"/>
      <c r="E9" s="93"/>
      <c r="F9" s="93"/>
      <c r="G9" s="93"/>
      <c r="H9" s="93"/>
    </row>
    <row r="10" spans="1:170" ht="29.25" customHeight="1">
      <c r="A10" s="150" t="s">
        <v>667</v>
      </c>
      <c r="B10" s="150"/>
      <c r="C10" s="155"/>
      <c r="D10" s="155"/>
      <c r="E10" s="155"/>
      <c r="F10" s="155"/>
      <c r="G10" s="155"/>
      <c r="H10" s="15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</row>
    <row r="11" spans="1:8" ht="20.25" customHeight="1">
      <c r="A11" s="154" t="s">
        <v>668</v>
      </c>
      <c r="B11" s="154"/>
      <c r="C11" s="154"/>
      <c r="D11" s="154"/>
      <c r="E11" s="154"/>
      <c r="F11" s="154"/>
      <c r="G11" s="154"/>
      <c r="H11" s="154"/>
    </row>
    <row r="12" spans="1:8" ht="26.25" customHeight="1">
      <c r="A12" s="150" t="s">
        <v>669</v>
      </c>
      <c r="B12" s="150"/>
      <c r="C12" s="150"/>
      <c r="D12" s="150"/>
      <c r="E12" s="93"/>
      <c r="F12" s="93"/>
      <c r="G12" s="93"/>
      <c r="H12" s="93"/>
    </row>
    <row r="13" spans="1:8" ht="18" customHeight="1">
      <c r="A13" s="97" t="s">
        <v>670</v>
      </c>
      <c r="B13" s="97"/>
      <c r="C13" s="97"/>
      <c r="D13" s="97"/>
      <c r="E13" s="93"/>
      <c r="F13" s="93"/>
      <c r="G13" s="93"/>
      <c r="H13" s="93"/>
    </row>
    <row r="14" spans="1:8" ht="16.5" customHeight="1">
      <c r="A14" s="100" t="s">
        <v>671</v>
      </c>
      <c r="B14" s="100"/>
      <c r="C14" s="100"/>
      <c r="D14" s="100"/>
      <c r="E14" s="152"/>
      <c r="F14" s="152"/>
      <c r="G14" s="152"/>
      <c r="H14" s="152"/>
    </row>
    <row r="15" spans="1:8" ht="4.5" customHeight="1">
      <c r="A15" s="153"/>
      <c r="B15" s="153"/>
      <c r="C15" s="153"/>
      <c r="D15" s="153"/>
      <c r="E15" s="153"/>
      <c r="F15" s="153"/>
      <c r="G15" s="153"/>
      <c r="H15" s="153"/>
    </row>
    <row r="16" spans="1:8" ht="0.75" customHeight="1">
      <c r="A16" s="153"/>
      <c r="B16" s="153"/>
      <c r="C16" s="153"/>
      <c r="D16" s="153"/>
      <c r="E16" s="153"/>
      <c r="F16" s="153"/>
      <c r="G16" s="153"/>
      <c r="H16" s="153"/>
    </row>
    <row r="17" spans="1:8" ht="12.75">
      <c r="A17" s="97" t="s">
        <v>672</v>
      </c>
      <c r="B17" s="97"/>
      <c r="C17" s="97"/>
      <c r="D17" s="97"/>
      <c r="E17" s="97"/>
      <c r="F17" s="97"/>
      <c r="G17" s="97"/>
      <c r="H17" s="97"/>
    </row>
    <row r="18" spans="1:8" ht="12.75">
      <c r="A18" s="93"/>
      <c r="B18" s="93"/>
      <c r="C18" s="93"/>
      <c r="D18" s="93"/>
      <c r="E18" s="93"/>
      <c r="F18" s="93"/>
      <c r="G18" s="93"/>
      <c r="H18" s="93"/>
    </row>
    <row r="19" spans="1:8" ht="12.75">
      <c r="A19" s="93"/>
      <c r="B19" s="93"/>
      <c r="C19" s="93"/>
      <c r="D19" s="93"/>
      <c r="E19" s="93"/>
      <c r="F19" s="93"/>
      <c r="G19" s="93"/>
      <c r="H19" s="93"/>
    </row>
    <row r="20" spans="1:8" ht="12.75">
      <c r="A20" s="93"/>
      <c r="B20" s="93"/>
      <c r="C20" s="93"/>
      <c r="D20" s="93"/>
      <c r="E20" s="93"/>
      <c r="F20" s="93"/>
      <c r="G20" s="93"/>
      <c r="H20" s="93"/>
    </row>
    <row r="21" spans="1:8" ht="12.75">
      <c r="A21" s="93"/>
      <c r="B21" s="93"/>
      <c r="C21" s="93"/>
      <c r="D21" s="93"/>
      <c r="E21" s="93"/>
      <c r="F21" s="93"/>
      <c r="G21" s="93"/>
      <c r="H21" s="93"/>
    </row>
    <row r="22" spans="1:8" ht="16.5" customHeight="1">
      <c r="A22" s="93"/>
      <c r="B22" s="93"/>
      <c r="C22" s="93"/>
      <c r="D22" s="93"/>
      <c r="E22" s="93"/>
      <c r="F22" s="93"/>
      <c r="G22" s="93"/>
      <c r="H22" s="93"/>
    </row>
    <row r="23" spans="1:8" ht="10.5" customHeight="1">
      <c r="A23" s="93"/>
      <c r="B23" s="93"/>
      <c r="C23" s="93"/>
      <c r="D23" s="93"/>
      <c r="E23" s="93"/>
      <c r="F23" s="93"/>
      <c r="G23" s="93"/>
      <c r="H23" s="93"/>
    </row>
    <row r="24" spans="1:8" ht="12.75">
      <c r="A24" s="151" t="s">
        <v>673</v>
      </c>
      <c r="B24" s="151"/>
      <c r="C24" s="151"/>
      <c r="D24" s="151"/>
      <c r="E24" s="151"/>
      <c r="F24" s="151"/>
      <c r="G24" s="151"/>
      <c r="H24" s="151"/>
    </row>
    <row r="25" spans="1:8" ht="11.25" customHeight="1">
      <c r="A25" s="151"/>
      <c r="B25" s="151"/>
      <c r="C25" s="151"/>
      <c r="D25" s="151"/>
      <c r="E25" s="151"/>
      <c r="F25" s="151"/>
      <c r="G25" s="151"/>
      <c r="H25" s="151"/>
    </row>
    <row r="26" spans="1:8" ht="12.75">
      <c r="A26" s="151"/>
      <c r="B26" s="151"/>
      <c r="C26" s="151"/>
      <c r="D26" s="151"/>
      <c r="E26" s="151"/>
      <c r="F26" s="151"/>
      <c r="G26" s="151"/>
      <c r="H26" s="151"/>
    </row>
    <row r="27" spans="1:8" ht="16.5" customHeight="1">
      <c r="A27" s="149" t="s">
        <v>674</v>
      </c>
      <c r="B27" s="149"/>
      <c r="C27" s="149"/>
      <c r="D27" s="149"/>
      <c r="E27" s="149"/>
      <c r="F27" s="149"/>
      <c r="G27" s="149"/>
      <c r="H27" s="149"/>
    </row>
    <row r="28" spans="1:8" ht="30" customHeight="1">
      <c r="A28" s="150" t="s">
        <v>675</v>
      </c>
      <c r="B28" s="150"/>
      <c r="C28" s="150"/>
      <c r="D28" s="150"/>
      <c r="E28" s="150"/>
      <c r="F28" s="150"/>
      <c r="G28" s="150"/>
      <c r="H28" s="150"/>
    </row>
    <row r="29" spans="1:8" ht="54.75" customHeight="1">
      <c r="A29" s="149" t="s">
        <v>676</v>
      </c>
      <c r="B29" s="149"/>
      <c r="C29" s="149"/>
      <c r="D29" s="149"/>
      <c r="E29" s="149"/>
      <c r="F29" s="149"/>
      <c r="G29" s="149"/>
      <c r="H29" s="149"/>
    </row>
    <row r="30" spans="1:8" ht="42" customHeight="1">
      <c r="A30" s="149" t="s">
        <v>677</v>
      </c>
      <c r="B30" s="149"/>
      <c r="C30" s="149"/>
      <c r="D30" s="149"/>
      <c r="E30" s="149"/>
      <c r="F30" s="149"/>
      <c r="G30" s="149"/>
      <c r="H30" s="149"/>
    </row>
    <row r="31" spans="1:8" ht="7.5" customHeight="1">
      <c r="A31" s="93"/>
      <c r="B31" s="93"/>
      <c r="C31" s="93"/>
      <c r="D31" s="93"/>
      <c r="E31" s="93"/>
      <c r="F31" s="93"/>
      <c r="G31" s="93"/>
      <c r="H31" s="93"/>
    </row>
    <row r="32" spans="1:8" ht="29.25" customHeight="1">
      <c r="A32" s="148" t="s">
        <v>678</v>
      </c>
      <c r="B32" s="148"/>
      <c r="C32" s="148"/>
      <c r="D32" s="148"/>
      <c r="E32" s="148"/>
      <c r="F32" s="148"/>
      <c r="G32" s="148"/>
      <c r="H32" s="148"/>
    </row>
    <row r="33" spans="1:8" ht="12.75">
      <c r="A33" s="149"/>
      <c r="B33" s="149"/>
      <c r="C33" s="149"/>
      <c r="D33" s="149"/>
      <c r="E33" s="149"/>
      <c r="F33" s="149"/>
      <c r="G33" s="149"/>
      <c r="H33" s="149"/>
    </row>
    <row r="34" ht="0.75" customHeight="1"/>
  </sheetData>
  <mergeCells count="31">
    <mergeCell ref="A1:H2"/>
    <mergeCell ref="A3:H4"/>
    <mergeCell ref="A5:H5"/>
    <mergeCell ref="A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2:D12"/>
    <mergeCell ref="E12:H12"/>
    <mergeCell ref="A13:D13"/>
    <mergeCell ref="E13:H13"/>
    <mergeCell ref="A14:D14"/>
    <mergeCell ref="E14:H14"/>
    <mergeCell ref="A15:H16"/>
    <mergeCell ref="A17:H17"/>
    <mergeCell ref="A18:H22"/>
    <mergeCell ref="A23:H23"/>
    <mergeCell ref="A24:H26"/>
    <mergeCell ref="A27:H27"/>
    <mergeCell ref="A32:H32"/>
    <mergeCell ref="A33:H33"/>
    <mergeCell ref="A28:H28"/>
    <mergeCell ref="A29:H29"/>
    <mergeCell ref="A30:H30"/>
    <mergeCell ref="A31:H3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M42"/>
  <sheetViews>
    <sheetView tabSelected="1" workbookViewId="0" topLeftCell="A1">
      <selection activeCell="A23" sqref="A23:L31"/>
    </sheetView>
  </sheetViews>
  <sheetFormatPr defaultColWidth="9.140625" defaultRowHeight="12.75"/>
  <cols>
    <col min="1" max="6" width="9.421875" style="1" customWidth="1"/>
    <col min="7" max="9" width="10.7109375" style="1" customWidth="1"/>
    <col min="10" max="11" width="12.00390625" style="1" customWidth="1"/>
    <col min="12" max="12" width="14.140625" style="1" customWidth="1"/>
    <col min="13" max="13" width="0.9921875" style="1" customWidth="1"/>
    <col min="14" max="16384" width="10.7109375" style="1" customWidth="1"/>
  </cols>
  <sheetData>
    <row r="4" ht="12" customHeight="1"/>
    <row r="6" ht="12.75">
      <c r="A6" s="76"/>
    </row>
    <row r="7" spans="1:4" ht="12.75">
      <c r="A7" s="165"/>
      <c r="B7" s="165"/>
      <c r="C7" s="165"/>
      <c r="D7" s="165"/>
    </row>
    <row r="9" spans="1:12" ht="12.75">
      <c r="A9" s="166" t="s">
        <v>679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1" spans="1:12" ht="12.75">
      <c r="A11" s="76" t="s">
        <v>680</v>
      </c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3" ht="12.75">
      <c r="A12" s="76" t="s">
        <v>681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2" ht="12.75">
      <c r="A13" s="76" t="s">
        <v>682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</row>
    <row r="16" spans="1:12" ht="12.75">
      <c r="A16" s="162" t="s">
        <v>683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30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9" spans="1:12" s="77" customFormat="1" ht="17.25" customHeight="1">
      <c r="A19" s="163" t="s">
        <v>684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</row>
    <row r="20" spans="1:12" ht="12.75">
      <c r="A20" s="164" t="s">
        <v>685</v>
      </c>
      <c r="B20" s="164"/>
      <c r="C20" s="164"/>
      <c r="D20" s="164" t="s">
        <v>686</v>
      </c>
      <c r="E20" s="164"/>
      <c r="F20" s="164"/>
      <c r="G20" s="164" t="s">
        <v>687</v>
      </c>
      <c r="H20" s="164"/>
      <c r="I20" s="164"/>
      <c r="J20" s="164" t="s">
        <v>688</v>
      </c>
      <c r="K20" s="164"/>
      <c r="L20" s="164"/>
    </row>
    <row r="21" spans="1:12" ht="18.75" customHeight="1">
      <c r="A21" s="160" t="s">
        <v>689</v>
      </c>
      <c r="B21" s="160"/>
      <c r="C21" s="160"/>
      <c r="D21" s="160" t="s">
        <v>690</v>
      </c>
      <c r="E21" s="160"/>
      <c r="F21" s="160"/>
      <c r="G21" s="160" t="s">
        <v>691</v>
      </c>
      <c r="H21" s="160"/>
      <c r="I21" s="160"/>
      <c r="J21" s="160" t="s">
        <v>692</v>
      </c>
      <c r="K21" s="160"/>
      <c r="L21" s="160"/>
    </row>
    <row r="22" spans="1:12" ht="18.7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</row>
    <row r="23" spans="1:12" ht="39" customHeight="1">
      <c r="A23" s="167" t="s">
        <v>696</v>
      </c>
      <c r="B23" s="168"/>
      <c r="C23" s="169"/>
      <c r="D23" s="170" t="s">
        <v>697</v>
      </c>
      <c r="E23" s="168"/>
      <c r="F23" s="169"/>
      <c r="G23" s="170" t="s">
        <v>698</v>
      </c>
      <c r="H23" s="168"/>
      <c r="I23" s="169"/>
      <c r="J23" s="170" t="s">
        <v>699</v>
      </c>
      <c r="K23" s="168"/>
      <c r="L23" s="169"/>
    </row>
    <row r="24" spans="1:12" ht="39" customHeight="1">
      <c r="A24" s="170" t="s">
        <v>700</v>
      </c>
      <c r="B24" s="168"/>
      <c r="C24" s="169"/>
      <c r="D24" s="170" t="s">
        <v>701</v>
      </c>
      <c r="E24" s="168"/>
      <c r="F24" s="169"/>
      <c r="G24" s="170" t="s">
        <v>698</v>
      </c>
      <c r="H24" s="168"/>
      <c r="I24" s="169"/>
      <c r="J24" s="170" t="s">
        <v>702</v>
      </c>
      <c r="K24" s="168"/>
      <c r="L24" s="169"/>
    </row>
    <row r="25" spans="1:12" ht="39" customHeight="1">
      <c r="A25" s="171"/>
      <c r="B25" s="172" t="s">
        <v>703</v>
      </c>
      <c r="C25" s="173"/>
      <c r="D25" s="171"/>
      <c r="E25" s="172" t="s">
        <v>704</v>
      </c>
      <c r="F25" s="173"/>
      <c r="G25" s="170" t="s">
        <v>705</v>
      </c>
      <c r="H25" s="174"/>
      <c r="I25" s="175"/>
      <c r="J25" s="170" t="s">
        <v>702</v>
      </c>
      <c r="K25" s="168"/>
      <c r="L25" s="169"/>
    </row>
    <row r="26" spans="1:12" ht="39" customHeight="1">
      <c r="A26" s="170" t="s">
        <v>706</v>
      </c>
      <c r="B26" s="168"/>
      <c r="C26" s="169"/>
      <c r="D26" s="170" t="s">
        <v>707</v>
      </c>
      <c r="E26" s="168"/>
      <c r="F26" s="169"/>
      <c r="G26" s="170" t="s">
        <v>698</v>
      </c>
      <c r="H26" s="168"/>
      <c r="I26" s="169"/>
      <c r="J26" s="170" t="s">
        <v>708</v>
      </c>
      <c r="K26" s="168"/>
      <c r="L26" s="169"/>
    </row>
    <row r="27" spans="1:12" ht="39" customHeight="1">
      <c r="A27" s="170" t="s">
        <v>709</v>
      </c>
      <c r="B27" s="168"/>
      <c r="C27" s="169"/>
      <c r="D27" s="170" t="s">
        <v>710</v>
      </c>
      <c r="E27" s="168"/>
      <c r="F27" s="169"/>
      <c r="G27" s="170" t="s">
        <v>698</v>
      </c>
      <c r="H27" s="168"/>
      <c r="I27" s="169"/>
      <c r="J27" s="170" t="s">
        <v>711</v>
      </c>
      <c r="K27" s="168"/>
      <c r="L27" s="169"/>
    </row>
    <row r="28" spans="1:12" ht="39" customHeight="1">
      <c r="A28" s="170" t="s">
        <v>712</v>
      </c>
      <c r="B28" s="168"/>
      <c r="C28" s="169"/>
      <c r="D28" s="170" t="s">
        <v>713</v>
      </c>
      <c r="E28" s="168"/>
      <c r="F28" s="169"/>
      <c r="G28" s="167"/>
      <c r="H28" s="168"/>
      <c r="I28" s="169"/>
      <c r="J28" s="170" t="s">
        <v>714</v>
      </c>
      <c r="K28" s="168"/>
      <c r="L28" s="169"/>
    </row>
    <row r="29" spans="1:12" ht="39" customHeight="1">
      <c r="A29" s="170" t="s">
        <v>715</v>
      </c>
      <c r="B29" s="168"/>
      <c r="C29" s="169"/>
      <c r="D29" s="170" t="s">
        <v>716</v>
      </c>
      <c r="E29" s="168"/>
      <c r="F29" s="169"/>
      <c r="G29" s="170" t="s">
        <v>698</v>
      </c>
      <c r="H29" s="168"/>
      <c r="I29" s="169"/>
      <c r="J29" s="170" t="s">
        <v>717</v>
      </c>
      <c r="K29" s="168"/>
      <c r="L29" s="169"/>
    </row>
    <row r="30" spans="1:12" ht="39" customHeight="1">
      <c r="A30" s="170" t="s">
        <v>718</v>
      </c>
      <c r="B30" s="168"/>
      <c r="C30" s="169"/>
      <c r="D30" s="170" t="s">
        <v>719</v>
      </c>
      <c r="E30" s="168"/>
      <c r="F30" s="169"/>
      <c r="G30" s="170" t="s">
        <v>698</v>
      </c>
      <c r="H30" s="168"/>
      <c r="I30" s="169"/>
      <c r="J30" s="170" t="s">
        <v>720</v>
      </c>
      <c r="K30" s="168"/>
      <c r="L30" s="169"/>
    </row>
    <row r="31" spans="1:12" ht="39" customHeight="1">
      <c r="A31" s="153" t="s">
        <v>721</v>
      </c>
      <c r="B31" s="157"/>
      <c r="C31" s="158"/>
      <c r="D31" s="153" t="s">
        <v>722</v>
      </c>
      <c r="E31" s="157"/>
      <c r="F31" s="158"/>
      <c r="G31" s="170" t="s">
        <v>698</v>
      </c>
      <c r="H31" s="168"/>
      <c r="I31" s="169"/>
      <c r="J31" s="153" t="s">
        <v>723</v>
      </c>
      <c r="K31" s="157"/>
      <c r="L31" s="158"/>
    </row>
    <row r="32" spans="1:12" ht="39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1:12" ht="39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1:12" ht="39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39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ht="39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ht="39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39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ht="12.75">
      <c r="A39" s="78"/>
      <c r="L39" s="79"/>
    </row>
    <row r="40" spans="1:12" s="76" customFormat="1" ht="12.75">
      <c r="A40" s="80" t="s">
        <v>693</v>
      </c>
      <c r="B40" s="81"/>
      <c r="C40" s="82"/>
      <c r="D40" s="159" t="s">
        <v>694</v>
      </c>
      <c r="E40" s="159"/>
      <c r="F40" s="159"/>
      <c r="G40" s="159"/>
      <c r="H40" s="159"/>
      <c r="I40" s="159"/>
      <c r="J40" s="159"/>
      <c r="K40" s="159"/>
      <c r="L40" s="159"/>
    </row>
    <row r="41" spans="1:12" ht="12.75">
      <c r="A41" s="78" t="s">
        <v>695</v>
      </c>
      <c r="C41" s="79"/>
      <c r="D41" s="159"/>
      <c r="E41" s="159"/>
      <c r="F41" s="159"/>
      <c r="G41" s="159"/>
      <c r="H41" s="159"/>
      <c r="I41" s="159"/>
      <c r="J41" s="159"/>
      <c r="K41" s="159"/>
      <c r="L41" s="159"/>
    </row>
    <row r="42" spans="1:12" ht="5.25" customHeight="1">
      <c r="A42" s="83"/>
      <c r="B42" s="84"/>
      <c r="C42" s="85"/>
      <c r="D42" s="159"/>
      <c r="E42" s="159"/>
      <c r="F42" s="159"/>
      <c r="G42" s="159"/>
      <c r="H42" s="159"/>
      <c r="I42" s="159"/>
      <c r="J42" s="159"/>
      <c r="K42" s="159"/>
      <c r="L42" s="159"/>
    </row>
  </sheetData>
  <mergeCells count="78">
    <mergeCell ref="A7:D7"/>
    <mergeCell ref="A9:L9"/>
    <mergeCell ref="D11:L11"/>
    <mergeCell ref="C12:M12"/>
    <mergeCell ref="C13:L13"/>
    <mergeCell ref="A16:L17"/>
    <mergeCell ref="A19:L19"/>
    <mergeCell ref="A20:C20"/>
    <mergeCell ref="D20:F20"/>
    <mergeCell ref="G20:I20"/>
    <mergeCell ref="J20:L20"/>
    <mergeCell ref="A21:C22"/>
    <mergeCell ref="D21:F22"/>
    <mergeCell ref="G21:I22"/>
    <mergeCell ref="J21:L22"/>
    <mergeCell ref="A23:C23"/>
    <mergeCell ref="D23:F23"/>
    <mergeCell ref="G23:I23"/>
    <mergeCell ref="J23:L23"/>
    <mergeCell ref="A24:C24"/>
    <mergeCell ref="D24:F24"/>
    <mergeCell ref="G24:I24"/>
    <mergeCell ref="J24:L24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D40:L42"/>
    <mergeCell ref="G25:I25"/>
    <mergeCell ref="J25:L25"/>
    <mergeCell ref="A26:C26"/>
    <mergeCell ref="D26:F26"/>
    <mergeCell ref="G26:I26"/>
    <mergeCell ref="J26:L26"/>
    <mergeCell ref="J27:L27"/>
    <mergeCell ref="D27:F27"/>
    <mergeCell ref="A27:C27"/>
    <mergeCell ref="A28:C28"/>
    <mergeCell ref="D28:F28"/>
    <mergeCell ref="J28:L28"/>
    <mergeCell ref="J29:L29"/>
    <mergeCell ref="J30:L30"/>
    <mergeCell ref="G27:I27"/>
    <mergeCell ref="G28:I28"/>
    <mergeCell ref="A29:C29"/>
    <mergeCell ref="A30:C30"/>
    <mergeCell ref="G30:I30"/>
    <mergeCell ref="G29:I29"/>
    <mergeCell ref="D29:F29"/>
    <mergeCell ref="D30:F30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Alessandra</cp:lastModifiedBy>
  <cp:lastPrinted>2005-04-13T12:52:15Z</cp:lastPrinted>
  <dcterms:created xsi:type="dcterms:W3CDTF">2005-03-22T13:51:47Z</dcterms:created>
  <dcterms:modified xsi:type="dcterms:W3CDTF">2005-04-18T13:16:41Z</dcterms:modified>
  <cp:category/>
  <cp:version/>
  <cp:contentType/>
  <cp:contentStatus/>
  <cp:revision>1</cp:revision>
</cp:coreProperties>
</file>